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35" activeTab="1"/>
  </bookViews>
  <sheets>
    <sheet name="계속비사업(변경)조서 (2)" sheetId="1" r:id="rId1"/>
    <sheet name="계속비사업(변경)조서 (3)" sheetId="2" r:id="rId2"/>
    <sheet name="신규" sheetId="3" r:id="rId3"/>
    <sheet name="계속" sheetId="4" r:id="rId4"/>
    <sheet name="여건" sheetId="5" r:id="rId5"/>
    <sheet name="Sheet1" sheetId="6" r:id="rId6"/>
  </sheets>
  <definedNames>
    <definedName name="_xlnm.Print_Area" localSheetId="3">'계속'!$A$2:$Q$222</definedName>
    <definedName name="_xlnm.Print_Area" localSheetId="0">'계속비사업(변경)조서 (2)'!$A$2:$Q$222</definedName>
    <definedName name="_xlnm.Print_Area" localSheetId="1">'계속비사업(변경)조서 (3)'!$A$2:$Q$213</definedName>
    <definedName name="_xlnm.Print_Area" localSheetId="2">'신규'!$A$2:$Q$222</definedName>
    <definedName name="_xlnm.Print_Area" localSheetId="4">'여건'!$A$2:$Q$222</definedName>
    <definedName name="_xlnm.Print_Titles" localSheetId="3">'계속'!$2:$5</definedName>
    <definedName name="_xlnm.Print_Titles" localSheetId="0">'계속비사업(변경)조서 (2)'!$2:$5</definedName>
    <definedName name="_xlnm.Print_Titles" localSheetId="1">'계속비사업(변경)조서 (3)'!$2:$5</definedName>
    <definedName name="_xlnm.Print_Titles" localSheetId="2">'신규'!$2:$5</definedName>
    <definedName name="_xlnm.Print_Titles" localSheetId="4">'여건'!$2:$5</definedName>
  </definedNames>
  <calcPr fullCalcOnLoad="1"/>
</workbook>
</file>

<file path=xl/sharedStrings.xml><?xml version="1.0" encoding="utf-8"?>
<sst xmlns="http://schemas.openxmlformats.org/spreadsheetml/2006/main" count="3391" uniqueCount="336">
  <si>
    <t>구분</t>
  </si>
  <si>
    <t>사업개요</t>
  </si>
  <si>
    <t>총사업비</t>
  </si>
  <si>
    <t>예산액</t>
  </si>
  <si>
    <t>지출액</t>
  </si>
  <si>
    <t>지출잔액</t>
  </si>
  <si>
    <t>기존</t>
  </si>
  <si>
    <t>변경</t>
  </si>
  <si>
    <t>증감</t>
  </si>
  <si>
    <t>사    업</t>
  </si>
  <si>
    <t>계 속 비 사 업(변경) 조 서</t>
  </si>
  <si>
    <t>하수시설과</t>
  </si>
  <si>
    <t>해당부서</t>
  </si>
  <si>
    <t>지역경제안정</t>
  </si>
  <si>
    <t>시장유통관리</t>
  </si>
  <si>
    <t>문화기반시설확충</t>
  </si>
  <si>
    <t>오창복합문화센터 건립</t>
  </si>
  <si>
    <t>문화기반
시설 확충</t>
  </si>
  <si>
    <t>시립미술관
건립</t>
  </si>
  <si>
    <t>문화재
보존관리</t>
  </si>
  <si>
    <t>상당산성 
정비사업</t>
  </si>
  <si>
    <t>○위  치 : 상당구 산성동 산28-2 일원
○사업량 : 765,748㎡
○기  간 : 2007~2016</t>
  </si>
  <si>
    <t>정북동토성
정비사업</t>
  </si>
  <si>
    <t>○위  치 : 상당구 정북동 일원
○사업량 : 146,487㎡
○기  간 : 1999~2015</t>
  </si>
  <si>
    <t>도시재생관리</t>
  </si>
  <si>
    <t>구 청주역사재현 및 환경정비사업</t>
  </si>
  <si>
    <t>추억의 풍물야시장 및 시민문화공간 조성</t>
  </si>
  <si>
    <t>문화예술 특성화를 통한 중앙동 상권활성화 사업</t>
  </si>
  <si>
    <t>도시개발</t>
  </si>
  <si>
    <t>청주테크노폴리스공업용수도설치사업</t>
  </si>
  <si>
    <t>성재산업단지 용수공급시설</t>
  </si>
  <si>
    <t>균형적인 도시개발 추진</t>
  </si>
  <si>
    <t>오송제2생명과학단지 폐수종말처리시설</t>
  </si>
  <si>
    <t>오송제2생명과학단지 용수공급시설</t>
  </si>
  <si>
    <t>청주청원 통합시 경관계획(재정비) 수립</t>
  </si>
  <si>
    <t>주거환경
개선사업</t>
  </si>
  <si>
    <t>영운구역
주거환경
개선사업</t>
  </si>
  <si>
    <t>광역도시대비역동적인안전한도로교통망구축</t>
  </si>
  <si>
    <t>개신지구 우수저류시설 설치사업</t>
  </si>
  <si>
    <t>무심천 고향의 강 정비사업</t>
  </si>
  <si>
    <t>월운천 생태하천 복원사업</t>
  </si>
  <si>
    <t>용두천 생태하천 복원사업</t>
  </si>
  <si>
    <t>자연재해로부터 안전한 하천정비</t>
  </si>
  <si>
    <t>자연이살아숨쉬는생태하천복원</t>
  </si>
  <si>
    <t>자연과 시민이 함께하는 하천조성</t>
  </si>
  <si>
    <t>폐기물처리시설확충</t>
  </si>
  <si>
    <t>청주권광역소각시설 증설사업</t>
  </si>
  <si>
    <t>○위  치 : 흥덕구 강서2동
○사업량 : 공업용수5,143톤/일
○기  간 : 2013~2016</t>
  </si>
  <si>
    <t>○위  치 : 수동~용담동
○사업량 : L=1.55km,B=20m
○기  간 : 2005~2014</t>
  </si>
  <si>
    <t>○위  치 : 수동~용담동
○사업량 : L=1.55km,B=20m
○기  간 : 2005~2016</t>
  </si>
  <si>
    <t>○위  치 : 월오동~가덕면 한계리
○사업량 : L=1.13km,B=25m
○기  간 : 2010~2016</t>
  </si>
  <si>
    <t>○위  치 : 청주역~옥산
○사업량 : L=2.1km,B=8m→25m
○기  간 : 2008~2018</t>
  </si>
  <si>
    <t>○위  치 : 예술대학~율량2지구간
○사업량 : L=0.62km,B=12m
○기  간 : 2012~2016</t>
  </si>
  <si>
    <t>○위  치 : 덕천교~새터초교사거리
○사업량 : L=0.43km,B=10m→25m
○기  간 : 2012~2017</t>
  </si>
  <si>
    <t>총    계</t>
  </si>
  <si>
    <t>기존</t>
  </si>
  <si>
    <t>변경</t>
  </si>
  <si>
    <t>증감</t>
  </si>
  <si>
    <t>재해 및 재난 예방</t>
  </si>
  <si>
    <t>침수위험
지구 정비</t>
  </si>
  <si>
    <t>내덕지구
우수저류시설 설치사업</t>
  </si>
  <si>
    <t>안전총괄과</t>
  </si>
  <si>
    <t>○위  치 : 구MBC앞
○사업량 : Q=20,000㎥
○기  간 : 2012~2014</t>
  </si>
  <si>
    <t>원마루시장 
고객지원센터건립</t>
  </si>
  <si>
    <t>지역경제과</t>
  </si>
  <si>
    <t>○위  치 : 서원구 분평동 1335
○사업량 : 신축 212㎡(2층)
○기  간 : 2014~2016</t>
  </si>
  <si>
    <t>문화예술과</t>
  </si>
  <si>
    <t>○위  치 : 오창읍 각리 636-8
○사업량 : 대지9,367㎡ 면적8,284.5㎡
○기  간 : 2013~2015</t>
  </si>
  <si>
    <t>전문체육육성지원</t>
  </si>
  <si>
    <t>청주흥덕지구축구공원조성사업</t>
  </si>
  <si>
    <t>체육교육과</t>
  </si>
  <si>
    <t>○위  치 : 흥덕구 휴암동 일원
○사업량 : 부지46,737㎡ 연면적 200㎡
○기  간 : 2011~2015</t>
  </si>
  <si>
    <t>장애인스포츠센터건립사업</t>
  </si>
  <si>
    <t>○위  치 : 상당구 사천동 산59-4번지
○사업량 : 부지20,000㎡연면적4,500㎡
○기  간 : 2011~2015</t>
  </si>
  <si>
    <t>국민체육센터건립사업</t>
  </si>
  <si>
    <t>○위  치 : 상당구 월오동 179-3번지
○사업량 : 부지9,254㎡ 연면적1,999㎡
○기  간 : 2013~2015</t>
  </si>
  <si>
    <t>근대5종훈련장건립사업</t>
  </si>
  <si>
    <t>○위  치 : 상당구 사천동 산59-4번지
○사업량 : 연면적1,000㎡
○기  간 : 2011~2015</t>
  </si>
  <si>
    <t>내수생활체육공원조성</t>
  </si>
  <si>
    <t>○위  치 : 내수읍 내수리 100번지 
○사업량 : 부지면적 154,068㎡
○기  간 : 2013~2017</t>
  </si>
  <si>
    <t>농업생산기반시설확충</t>
  </si>
  <si>
    <t>옥산면소재지 종합정비사업</t>
  </si>
  <si>
    <t>농업정책과</t>
  </si>
  <si>
    <t>○위  치 : 옥산면 일원
○사업량 : 종합정비 1식
○기  간 : 2014~2017</t>
  </si>
  <si>
    <t>오송읍소재지 종합정비사업</t>
  </si>
  <si>
    <t>○위  치 : 오송읍 일원
○사업량 : 종합정비 1식
○기  간 : 2014~2018</t>
  </si>
  <si>
    <t>임업경쟁력강화</t>
  </si>
  <si>
    <t>산지개발</t>
  </si>
  <si>
    <t>자연휴양림조성</t>
  </si>
  <si>
    <t>산림과</t>
  </si>
  <si>
    <t>국민여가캠핑장조성</t>
  </si>
  <si>
    <t>포플러장학금기념세미나관건립</t>
  </si>
  <si>
    <t>축산경쟁력강화</t>
  </si>
  <si>
    <t>도시재생과</t>
  </si>
  <si>
    <t>○2014.4.1. 착공
○공정율 35%</t>
  </si>
  <si>
    <t>○위  치 : 옥화자연휴양림
○사업량 : 산림휴양관 1개소(2,803㎡)
○기  간 : 2014~2016</t>
  </si>
  <si>
    <t>○위  치 : 옥화자연휴양림
○사업량 : 오토캠핑장조성(13,500㎡)
○기  간 : 2014~2016</t>
  </si>
  <si>
    <t>○위  치 : 옥화자연휴양림
○사업량 : 산림휴양관 세미나실 1개소
○기  간 : 2014~2016</t>
  </si>
  <si>
    <t>(단위 : 천원)</t>
  </si>
  <si>
    <t>○위   치 : 서원구 충렬로 18번길50
○사업량 : 부지 9,134㎡, 건물 4,546㎡
   (지하1층, 지상4층)
○기  간 : 2012~2015</t>
  </si>
  <si>
    <t>비   고
(공정율)</t>
  </si>
  <si>
    <t>문화산업
진흥</t>
  </si>
  <si>
    <t>전통문화
보존및전승</t>
  </si>
  <si>
    <t>사회체육
진흥</t>
  </si>
  <si>
    <t>농업기반
구축</t>
  </si>
  <si>
    <t>산림경영
강화</t>
  </si>
  <si>
    <t>산업단지
조성</t>
  </si>
  <si>
    <t>○용역진행중(2015년까지)
○공정율 20%</t>
  </si>
  <si>
    <t>○위  치 : 오창읍 성재리
○사업량 : 관로(D300) 10.0km
○기  간 : 2014~2016</t>
  </si>
  <si>
    <t>2012년 까지</t>
  </si>
  <si>
    <t>2013년</t>
  </si>
  <si>
    <t xml:space="preserve"> 당해연도
예산액
(2014년)</t>
  </si>
  <si>
    <t>2015년
예산액</t>
  </si>
  <si>
    <t>2016년이후 
예산액</t>
  </si>
  <si>
    <t>○공정율 55%
○2015.7월 준공예정</t>
  </si>
  <si>
    <t>○공정율 20%
○2015.12월 준공예정</t>
  </si>
  <si>
    <t>○실시설계 용역 준비중
  - 2015.  2월 : 설계완료
  - 2015. 12월 : 준공예정</t>
  </si>
  <si>
    <t>○도시계획시설 결정 중</t>
  </si>
  <si>
    <t>농업경쟁력 강화</t>
  </si>
  <si>
    <t>유통체계구축</t>
  </si>
  <si>
    <t>(청주)지역전략식품산업 육성</t>
  </si>
  <si>
    <t>원예유통과</t>
  </si>
  <si>
    <t>폐수종말
처리시설관리</t>
  </si>
  <si>
    <t>폐수종말
처리시설
운영및유지
관리</t>
  </si>
  <si>
    <t>○공정률 :5%
○실시설계용역완료</t>
  </si>
  <si>
    <t>○공정률 :5%
○추진상황:실시설계용역완료</t>
  </si>
  <si>
    <t xml:space="preserve">○공정률 :1.5%
</t>
  </si>
  <si>
    <t>○공정률 :20%
○추진상황:실시설계용역완료</t>
  </si>
  <si>
    <t>학천마을
하수처리
시설설치사업</t>
  </si>
  <si>
    <t>하수도시설
관         리</t>
  </si>
  <si>
    <t>공공하수
처리시설
 운영 및 
유지관리</t>
  </si>
  <si>
    <t>○공정률 :100%</t>
  </si>
  <si>
    <t xml:space="preserve">○공정률 :75%
</t>
  </si>
  <si>
    <t>○공정률 :80%</t>
  </si>
  <si>
    <t>○공정률 :15%</t>
  </si>
  <si>
    <t>○2010.  4 : 용역착수
○2012. 12 : 용역 준공
○현재 보상 추진 중
  * 보상율 90%</t>
  </si>
  <si>
    <t>○사업집행 예정</t>
  </si>
  <si>
    <t>가축방역</t>
  </si>
  <si>
    <t>유기동물
보호소 건립</t>
  </si>
  <si>
    <t>축산과</t>
  </si>
  <si>
    <t>남일하수관거
설치사업</t>
  </si>
  <si>
    <t>청남대
하수관거 
정비사업</t>
  </si>
  <si>
    <t>가덕하수
처리시설
설치사업</t>
  </si>
  <si>
    <t>가덕하수
관거설치
사업</t>
  </si>
  <si>
    <t>묵방3
마을하수도
설치사업</t>
  </si>
  <si>
    <t>○공정율 27.5%</t>
  </si>
  <si>
    <t>○계약심사 진행중
 * 공정률:5%</t>
  </si>
  <si>
    <t>○기본 및 실시설계 용역 시행중</t>
  </si>
  <si>
    <t>○사업기간 연도초과</t>
  </si>
  <si>
    <t xml:space="preserve">○2014.04.11. 착공
○정밀안전진단 완료
○구조재철거및보강 완료
○공정률(40%) </t>
  </si>
  <si>
    <t>○신규사업
○기본계획 수립완료
○공정율 5%</t>
  </si>
  <si>
    <t>○2015년 가내시 예산반영
○서문 해체보수공사50%진행</t>
  </si>
  <si>
    <t>살고싶은 
도시건설</t>
  </si>
  <si>
    <t>살고싶은 행복한 도시계획수립</t>
  </si>
  <si>
    <t>2020년 청주 청원도시관리계획 수립</t>
  </si>
  <si>
    <t>도시계획과</t>
  </si>
  <si>
    <t>○위  치 : 청주시 일원
○사업량 : 940.349㎢
○기  간 : 2013~2015</t>
  </si>
  <si>
    <t>지속가능
도시재생</t>
  </si>
  <si>
    <t>도시재생
관리</t>
  </si>
  <si>
    <t>도시재생과</t>
  </si>
  <si>
    <t>○위  치 : 상당구 분문로2가 일원
○사업량 : 청주역사 재현 A=4,249㎡
○기  간 : 2012~2015</t>
  </si>
  <si>
    <t>○위  치 : 상당구 서문시장, 중앙공원 
○사업량 : L=630m, A=357㎡
○기  간 : 2013~2015</t>
  </si>
  <si>
    <t>○위  치 : 상당구 서문시장, 중앙공원 
○사업량 : L=935m, A=357㎡
○기  간 : 2013~2015</t>
  </si>
  <si>
    <t>○위  치 :북문로2가 소나무길 일원
○사업량 :문화예술기반구축 A=2,137㎡
          특화거리조성 L=1,300m
○기  간 : 2014~2018</t>
  </si>
  <si>
    <t>균형적인
도시개발</t>
  </si>
  <si>
    <t>○위  치 : 흥덕구 오송읍 봉산리 일원
○사업량 : 11,8000㎥/일
(1단계 5,900㎥/일, 2단계 5,900㎥/일)
○기  간 : 2014~2018</t>
  </si>
  <si>
    <t>○위  치 : 흥덕구 오송읍 봉산리 일원
○사업량 : 관로 6.3㎞(D400~500㎜),
      가압장 1,820㎥, 배수지4,599㎥
○기  간 : 2014~2018</t>
  </si>
  <si>
    <t>녹색도시
명품도시
구현</t>
  </si>
  <si>
    <t>시민감동
건축행정
추진</t>
  </si>
  <si>
    <t>건축디자인과</t>
  </si>
  <si>
    <t>○위  치 : 청주청원 통합구역
○사업량 : 940,349㎢
○기  간 : 2014~2015</t>
  </si>
  <si>
    <t>도시 및
주거환경
개선사업</t>
  </si>
  <si>
    <t>주거정비과</t>
  </si>
  <si>
    <t>○위  치 : 영운동 167-1번지일원
○사업량 : 32,000㎡ 
    (필지 231, 건물 124동, 235세대)
○기  간 : 2014~2018</t>
  </si>
  <si>
    <t>○위  치 : 영운동 167-1번지일원
○사업량 :32,000㎡ 
    (필지231, 건물124, 세대수 235)
○기  간 : 2014~2018</t>
  </si>
  <si>
    <t xml:space="preserve">광역도시대비 역동적인 안전한 도로교통망구축 </t>
  </si>
  <si>
    <t>주간선광역도로망조기구축</t>
  </si>
  <si>
    <t>청주(휴암~오동)국도대체우회도로건설</t>
  </si>
  <si>
    <t>도로시설과</t>
  </si>
  <si>
    <t>○위  치 : 휴암~오동
○사업량 : L=13.33km,B=20m
○기  간 : 2008~2016</t>
  </si>
  <si>
    <t>청주(남면~북면)국도대체우회도로건설</t>
  </si>
  <si>
    <t>○위  치 : 효촌~휴암
○사업량 : L=11.4Km,B=20m
○기  간 : 2001~2015</t>
  </si>
  <si>
    <t>제2순환로(서청주교~송절교차로)개설공사</t>
  </si>
  <si>
    <t>○위  치 : 비하동 서청주교사거리
           ~송절삼거리
○사업량 : L=1.88km, B=35m
○기  간 : 2012~2015</t>
  </si>
  <si>
    <t>○위  치 : 비하동 서청주교사거리
           ~송절삼거리
○사업량 : L=1.88km, B=35m
○기  간 : 2012~2017</t>
  </si>
  <si>
    <t>광역도시 대비 역동적인 안전한 도로교통망 구축</t>
  </si>
  <si>
    <t>주간선 광역도로망 조기 구축</t>
  </si>
  <si>
    <t>무심동서로 확장사업</t>
  </si>
  <si>
    <t>○위  치 : 송천교~장평교
○사업량 : L=8.9km, B=20~35m
○기  간 : 2008~2020</t>
  </si>
  <si>
    <t>○2013.12 : 단기1공구 준공
○2015.01 : 단기3공구 보상
* 공정율 : 단기1공구 완료(100%)
단기3공구 보상준비</t>
  </si>
  <si>
    <t>도심과농촌지역연결도로개설</t>
  </si>
  <si>
    <t>강서택지지구~석곡교차로 도로개설</t>
  </si>
  <si>
    <t>○위  치 : 강서동~남이면 석실리
○사업량 : L=2km, B=30m
○기  간 : 2010~2015</t>
  </si>
  <si>
    <t>○위  치 : 강서동~남이면 석실리
○사업량 : L=2km, B=30m
○기  간 : 2010~2016</t>
  </si>
  <si>
    <t>상당공원~명암로간 도로개설</t>
  </si>
  <si>
    <t>월오~가덕간도로개설공사</t>
  </si>
  <si>
    <t>청주역~옥산간도로확장공사</t>
  </si>
  <si>
    <t>광역도시대비역동적인안전한도로교통망구축</t>
  </si>
  <si>
    <t>청주대학교 예술대학~율량2지구간 도로개설공사</t>
  </si>
  <si>
    <t>도심내도로교통망구축</t>
  </si>
  <si>
    <t>덕천교~새터초교사거리 도로확장</t>
  </si>
  <si>
    <t>하천방재과</t>
  </si>
  <si>
    <t>○위  치 : 개신동 충북대 정문
○사업량 : 우수저류시설 V=13,700㎥
○기  간 : 2013~2015</t>
  </si>
  <si>
    <t>○위  치 : 흥덕구 원평동∼
                    상당구 지북동
○사업량 : L=6.7km
○기  간 : 2011∼2018</t>
  </si>
  <si>
    <t>○위  치 : 상당구 월오동 운동동 일원
○사업량 : L=2.5
○기  간 : 2012∼2015</t>
  </si>
  <si>
    <t>자연이살아숨쉬는생태하천복원</t>
  </si>
  <si>
    <t>○위  치 : 청주시 청원구 오창읍 
           성산리, 장남리 일원
○사업량 : L=5.0km
○기  간 : 2013∼2016</t>
  </si>
  <si>
    <t>맑고 
깨끗한 
수질관리</t>
  </si>
  <si>
    <t>자연
친화적인 
하천관리</t>
  </si>
  <si>
    <t>○신규사업
○공정율 40%</t>
  </si>
  <si>
    <t>○신규사업
○공정율 50%</t>
  </si>
  <si>
    <t>○신규사업
○공정율 5%</t>
  </si>
  <si>
    <t>자연생태계 복원 및 관리</t>
  </si>
  <si>
    <t>생태환경조성</t>
  </si>
  <si>
    <t>청주국제에코콤플렉스조성</t>
  </si>
  <si>
    <t>환경정책과</t>
  </si>
  <si>
    <t>○위  치 : 흥덕구 문암동100 
○사업량 : 210,000㎡
○기  간 : 2013~2015</t>
  </si>
  <si>
    <t>쾌적한생활환경조성</t>
  </si>
  <si>
    <t>폐기물처리시설설치 및 운영</t>
  </si>
  <si>
    <t>청주권
광역매립장
증설사업</t>
  </si>
  <si>
    <t>자원정책과</t>
  </si>
  <si>
    <t>○위  치 : 청원군 강내면 학천리 산79
           외 3필지(현 매립장 내)
○사업량 : 면적 29,093㎡
○기  간 : 2012~2016</t>
  </si>
  <si>
    <t>밝고깨끗한자원순환도시 으뜸 청주</t>
  </si>
  <si>
    <t>○위  치 : 휴암동 338번지일원
○사업량 : 소각시설200톤/일
○기  간 : 2009~2014</t>
  </si>
  <si>
    <t>○위  치 : 휴암동 388-2번지일원
○사업량 : 소각시설200톤/일
○기  간 : 2009~2015</t>
  </si>
  <si>
    <t>최고수준의 체육시설관리</t>
  </si>
  <si>
    <t>경기력 향상을 위한 체육시설 개선</t>
  </si>
  <si>
    <t>체육시설과</t>
  </si>
  <si>
    <t>청주실내수영장 개선사업(장애)</t>
  </si>
  <si>
    <t xml:space="preserve">○위  치 : 서원구 흥덕로 69
○사업량 : 장애인관람석 설치 등
○기  간 : 2014~2016 </t>
  </si>
  <si>
    <t>청주실내수영장 개선사업(노후)</t>
  </si>
  <si>
    <t xml:space="preserve">○위  치 : 서원구 흥덕로 69
○사업량 : 천장,바닥,타일교체 등 
○기  간 : 2014~2016 </t>
  </si>
  <si>
    <t>안전을 취우선으로 하는 체육시설 유지관리</t>
  </si>
  <si>
    <t>청주체육관 개선사업(장애)</t>
  </si>
  <si>
    <t>○위  치 : 서원구 사직대로 229
○사업량 : 화장실보수,자동문 설치 등 
○기  간 : 2014~2016</t>
  </si>
  <si>
    <t>청주체육관 개선사업(노후)</t>
  </si>
  <si>
    <t>○위  치 : 서원구 사직대로 229
○사업량 : 창호,바닥교체,방송설비 등
○기  간 : 2014~2016</t>
  </si>
  <si>
    <t>지역균형발전위한 도시기반조성</t>
  </si>
  <si>
    <t>도로관리</t>
  </si>
  <si>
    <t>석남천교 재가설공사(강서1동 교량정비)</t>
  </si>
  <si>
    <t>흥덕구 
건설교통과</t>
  </si>
  <si>
    <t>○위  치 : 서촌동 653-1 
○사업량 : L=70m,B=8m
○기  간 : 2013~2015</t>
  </si>
  <si>
    <t>석실하수관거 설치사업</t>
  </si>
  <si>
    <t>내추 소하천 
정비사업</t>
  </si>
  <si>
    <t>후기 소하천 
정비사업</t>
  </si>
  <si>
    <t>탑연 소하천
정비사업</t>
  </si>
  <si>
    <t>○공정율 98%
○국고보조금 변경결정</t>
  </si>
  <si>
    <t xml:space="preserve">
○신규사업
○토지매입완료
○30%</t>
  </si>
  <si>
    <t>○공정율 63%</t>
  </si>
  <si>
    <t xml:space="preserve">오창과학산업단지폐수종말 처리시설 2단계 증설사업
</t>
  </si>
  <si>
    <t>남이하수관거 설치사업</t>
  </si>
  <si>
    <t xml:space="preserve">○신규사업
○정리추경 예산확보
</t>
  </si>
  <si>
    <t>○신규사업
○정리추경 예산확보</t>
  </si>
  <si>
    <t>○신규사업
○정리추경 예산확보</t>
  </si>
  <si>
    <t>○신규사업
○실시설계용역추진중
(공공디자인심의 및 자연휴양림조성계획변경승인 완료, 현 사업비 고려 인허가 자료 검토 및 설계서 작성중)</t>
  </si>
  <si>
    <t>○신규사업
○실시설계용역추진중
 (공공디자인심의 완료, 자연휴양림조성계획 변경 관련 협의 자료 및 소관부서 관련법 검토자료 작성중)</t>
  </si>
  <si>
    <t>○신규사업
○산림휴양관 실시설계완료 후 추진예정</t>
  </si>
  <si>
    <t>○허브센터 편입토지     
  7필지 제외</t>
  </si>
  <si>
    <t>○공업용수 설치사업(배수관로) 착공
○공정율 5%</t>
  </si>
  <si>
    <t>○2014.10.30 :
주거환경개선사업
영운구역 주민설명회</t>
  </si>
  <si>
    <t>○공정율 76%</t>
  </si>
  <si>
    <t>○공정율 95%</t>
  </si>
  <si>
    <t>○공정율 0%</t>
  </si>
  <si>
    <t>○2015년 가내시 예산반영
○해자정비 설계요청중</t>
  </si>
  <si>
    <t>○신규사업
○기본계획 수립중</t>
  </si>
  <si>
    <t xml:space="preserve">○신규사업
○건축계획사전결정 완료
○도시계획심의 요청
</t>
  </si>
  <si>
    <t xml:space="preserve">○위   치 : 흥덕구 상신동 140-2외 1
○기  간 : 2014 ~ 2018년
○내   용 : 인력육성, 사업단 운영, 브랜드개발, R&amp;D, 홍보 및 마케팅, 가공식품센터 건립 </t>
  </si>
  <si>
    <t>○공정율 80%</t>
  </si>
  <si>
    <t>○노선변경설계중</t>
  </si>
  <si>
    <t>○공정율 11%</t>
  </si>
  <si>
    <t>○보상중(53%)</t>
  </si>
  <si>
    <t>○보상중(38%)</t>
  </si>
  <si>
    <t>○2014.10:기본 및
실시설계 사전설계검토
(소방방재청)
○2014.12~2015.12:
공사추진</t>
  </si>
  <si>
    <t>○위   치 : 청원구 북이면 신기리
○사업량 : 소하천정비 L=1.2km
○기   간 : 2012~2016</t>
  </si>
  <si>
    <t>○위   치 : 청원구 오창읍 후기리
○사업량 : 소하천정비 L=1.74km
○기   간 : 2014~2015</t>
  </si>
  <si>
    <t>○위   치 : 흥덕구 강내면 탑연리
○사업량 : 소하천정비 L=1.12km
○기   간 : 2014~2016</t>
  </si>
  <si>
    <t>○환경부에서 2015년도분 국비에 대하여 공사비의 낙찰차액(454,000천원)을 미리 감액시켜 가내시함</t>
  </si>
  <si>
    <t>○위   치 :옥산.남촌리 11131번지 일원
○사업량 :폐수종말처리시설 2,500톤/일
○기   간 :2014~2016</t>
  </si>
  <si>
    <t>○위   치 :남이.부용외천리 1085- 
               42번지외4필지
○사업량 :Q=1,000톤/일,
               하수관로7.4km
○기   간 :2012~2016</t>
  </si>
  <si>
    <t>○위   치 :남이.척산리외3곳
○사업량 :하수관로24.5km
○기   간 :2012년~2016년</t>
  </si>
  <si>
    <t>○위   치 :남일면 효촌리외3곳
○사업량 :하수관로22.9km
○기   간 :2012~2016</t>
  </si>
  <si>
    <t>○위   치 :내수읍 내수리141번지 일원
○사업량 :140톤/일(가축분뇨처리시설)
○기   간 :2012~2016</t>
  </si>
  <si>
    <t>○위   치 :강내면 학천리 일원
○사업량 :하수관로 L=4.7km
○기   간 :2012~2015</t>
  </si>
  <si>
    <t>○위   치 :오송읍 서평리581-24번지 일원
○사업량 :2,000톤/일,L=4.219km
○기   간 :2009~2014</t>
  </si>
  <si>
    <t>○위   치 :오송읍 일원
○사업량 :L=16.203km
○기   간 :2009~2014</t>
  </si>
  <si>
    <t>○위   치 :흥덕.옥산.신촌리292번지 일원
○사업량 :하수처리장2,600톤/일
○기   간 :2009~2015</t>
  </si>
  <si>
    <t>○위   치 :흥덕구 옥산면 일원
○사업량 :하수관거L=21.9km
○기   간 :2009~2015</t>
  </si>
  <si>
    <t>○위   치 :상당 문의면~청남대 일원
○사업량 :하수관거L=10.5km
○기   간 :2012~2015</t>
  </si>
  <si>
    <t>○위   치 :남일.두산리103번지 일원
○사업량 :하수처리장 Q=800톤/일
○기   간 :2013~2016</t>
  </si>
  <si>
    <t>○위   치 :상당.가덕면 일원
○사업량 :하수관거 L=36km
○기   간 :2013~2016</t>
  </si>
  <si>
    <t>○위   치 :내수읍 묵방리 일원
○사업량 :하수처리시설 30톤/일
○기   간 :2012~2015</t>
  </si>
  <si>
    <t>○위   치 :서원 남이면 석실리 일원
○사업량 :하수관거 L=4.9km
○기   간 :2014~2016</t>
  </si>
  <si>
    <t>○교량재가설
○공정율 30%</t>
  </si>
  <si>
    <t>○신규사업
○실시설계중
○공정율 5%</t>
  </si>
  <si>
    <t>○신규사업
○실시설계용역 검토중</t>
  </si>
  <si>
    <t>○허브센터 편입토지     
   7필지 추가</t>
  </si>
  <si>
    <t>남이하수처리
시설 설치서업</t>
  </si>
  <si>
    <t>○공정률 :5%
○추진상황:실시설계용역완료</t>
  </si>
  <si>
    <t>○추진상황:기본및실시설계용역추진중</t>
  </si>
  <si>
    <t xml:space="preserve">○신규사업
○기본및실시설계용역 완료
○공정률 :10%
</t>
  </si>
  <si>
    <t>청원종합사격장 시설보수사업</t>
  </si>
  <si>
    <t>○위  치 : 내수읍 도원세교로 369
○사업량 : 결선사격장 증축 등
○기  간 : 2012~2015</t>
  </si>
  <si>
    <t>○위  치 : 강내면 태성리 산 8번지
○사업량 : 1개소(800㎡:건축연면적)
○기  간 : 2013~2015</t>
  </si>
  <si>
    <t>○실시설계 완료
○2015년 착공예정</t>
  </si>
  <si>
    <t>○위  치 : 강내면 태성리 산 8번지
○사업량 : 1개소(800㎡ : 건축연면적)
○기  간 : 2013~2015</t>
  </si>
  <si>
    <t>○ 2014년 정리추경 
   신규사업</t>
  </si>
  <si>
    <t>○ 위   치 : 청주시 청원구 오창읍 일원
○ 사업량 : 1개소
○ 기   간 : 2014. 11 ~ 2016. 12</t>
  </si>
  <si>
    <t>친환경농업육성지원</t>
  </si>
  <si>
    <t>친환경농업육성</t>
  </si>
  <si>
    <t>광역친환경농업단지조성사업</t>
  </si>
  <si>
    <t>친환경농산과</t>
  </si>
  <si>
    <t>○ 위     치 : 청주시 관내</t>
  </si>
  <si>
    <t>○ 사업기간 : 2012~2018</t>
  </si>
  <si>
    <t xml:space="preserve">○ 사 업 량 : 도시재생전랴계획 수립, 선도지역활성화계획 수립, 일반지역 활성화계획 수립 </t>
  </si>
  <si>
    <t>○위  치 : 청주시 일원
○사업량 : 도시재생전략계획, 선도지역활성화계획 수립 등
○기  간 : 2014~2016</t>
  </si>
  <si>
    <t>도시재생과</t>
  </si>
  <si>
    <t>지속가능
도시재생</t>
  </si>
  <si>
    <t>청주시 도시재생 전략계획 및 활성화 계획 수립</t>
  </si>
  <si>
    <t>○신규사업
○시기미도래
  -업체선정 절차 진행중</t>
  </si>
  <si>
    <t>71건</t>
  </si>
  <si>
    <t>○지출액 변경
○진입로 이설 등
  공사 진행중
○공정율 55%</t>
  </si>
  <si>
    <t>○공정률 :5%
○추진상황:실시설계용역완료</t>
  </si>
  <si>
    <t>내수가축분뇨처리시설
개선사업</t>
  </si>
  <si>
    <t>강외하수처리시설설치사업</t>
  </si>
  <si>
    <t>강외하수관거설치사업</t>
  </si>
  <si>
    <t>옥산하수처리시설설치사업</t>
  </si>
  <si>
    <t>옥산하수관거설치사업</t>
  </si>
  <si>
    <t>○공정률 :0%
○추진상황:실시설계용역완료</t>
  </si>
  <si>
    <t>○신규사업</t>
  </si>
  <si>
    <t>○위  치 : 옥화자연휴양림
○사업량 : 산림휴양관 1개소(2,803㎡)
○기  간 : 2014~2016</t>
  </si>
  <si>
    <t>○위  치 : 옥화자연휴양림
○사업량 : 오토캠핑장조성(13,500㎡)
○기  간 : 2014~2016</t>
  </si>
  <si>
    <t>○위  치 : 옥화자연휴양림
○사업량 : 산림휴양관 세미나실 1개소
○기  간 : 2014~2016</t>
  </si>
  <si>
    <t>○신규사업
○실시설계용역추진중
(공공디자인심의 및 자연휴양림조성계획변경승인 완료, 현 사업비 고려 인허가 자료 검토 및 설계서 작성중)</t>
  </si>
  <si>
    <t>○신규사업
○실시설계용역추진중
 (공공디자인심의 완료, 자연휴양림조성계획 변경 관련 협의 자료 및 소관부서 관련법 검토자료 작성중)</t>
  </si>
  <si>
    <t>○신규사업
○산림휴양관 실시설계완료 후 추진예정</t>
  </si>
  <si>
    <t>68건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</si>
</sst>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_);\(#,##0\)"/>
    <numFmt numFmtId="180" formatCode="0_);[Red]\(0\)"/>
    <numFmt numFmtId="181" formatCode="000\-000"/>
    <numFmt numFmtId="182" formatCode="0_);\(0\)"/>
    <numFmt numFmtId="183" formatCode="0.00_ "/>
    <numFmt numFmtId="184" formatCode="00.00_ "/>
    <numFmt numFmtId="185" formatCode="00.0\ "/>
    <numFmt numFmtId="186" formatCode="#,##0;[Red]#,##0"/>
    <numFmt numFmtId="187" formatCode="#,##0_ ;[Red]\-#,##0\ "/>
    <numFmt numFmtId="188" formatCode="0.0%"/>
    <numFmt numFmtId="189" formatCode="[$-412]yyyy&quot;년&quot;\ m&quot;월&quot;\ d&quot;일&quot;\ dddd"/>
    <numFmt numFmtId="190" formatCode="_(* #,##0.00_);_(* \(#,##0.00\);_(* &quot;-&quot;??_);_(@_)"/>
    <numFmt numFmtId="191" formatCode="_(* #,##0_);_(* \(#,##0\);_(* &quot;-&quot;_);_(@_)"/>
    <numFmt numFmtId="192" formatCode="_(\$* #,##0.00_);_(\$* \(#,##0.00\);_(\$* &quot;-&quot;??_);_(@_)"/>
    <numFmt numFmtId="193" formatCode="_(\$* #,##0_);_(\$* \(#,##0\);_(\$* &quot;-&quot;_);_(@_)"/>
    <numFmt numFmtId="194" formatCode="[$-412]AM/PM\ h:mm:ss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color indexed="8"/>
      <name val="굴림체"/>
      <family val="3"/>
    </font>
    <font>
      <sz val="10"/>
      <color indexed="8"/>
      <name val="굴림"/>
      <family val="3"/>
    </font>
    <font>
      <sz val="9"/>
      <name val="굴림체"/>
      <family val="3"/>
    </font>
    <font>
      <sz val="24"/>
      <color indexed="8"/>
      <name val="HY울릉도M"/>
      <family val="1"/>
    </font>
    <font>
      <sz val="10"/>
      <name val="굴림"/>
      <family val="3"/>
    </font>
    <font>
      <sz val="9"/>
      <name val="돋움"/>
      <family val="3"/>
    </font>
    <font>
      <b/>
      <sz val="10"/>
      <name val="굴림체"/>
      <family val="3"/>
    </font>
    <font>
      <b/>
      <sz val="9"/>
      <name val="굴림체"/>
      <family val="3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9"/>
      <color indexed="8"/>
      <name val="새굴림"/>
      <family val="1"/>
    </font>
    <font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굴림"/>
      <family val="3"/>
    </font>
    <font>
      <sz val="8.5"/>
      <color indexed="8"/>
      <name val="휴먼명조,한컴돋움"/>
      <family val="3"/>
    </font>
    <font>
      <sz val="12"/>
      <color indexed="8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굴림"/>
      <family val="3"/>
    </font>
    <font>
      <sz val="8.5"/>
      <color rgb="FF000000"/>
      <name val="휴먼명조,한컴돋움"/>
      <family val="3"/>
    </font>
    <font>
      <sz val="12"/>
      <color rgb="FF000000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64">
      <alignment/>
      <protection/>
    </xf>
    <xf numFmtId="0" fontId="5" fillId="0" borderId="0" xfId="64" applyFill="1">
      <alignment/>
      <protection/>
    </xf>
    <xf numFmtId="0" fontId="5" fillId="0" borderId="0" xfId="64" applyFill="1" applyAlignment="1">
      <alignment vertical="center"/>
      <protection/>
    </xf>
    <xf numFmtId="0" fontId="5" fillId="33" borderId="0" xfId="64" applyFill="1" applyAlignment="1">
      <alignment vertical="center"/>
      <protection/>
    </xf>
    <xf numFmtId="0" fontId="5" fillId="33" borderId="0" xfId="64" applyFill="1">
      <alignment/>
      <protection/>
    </xf>
    <xf numFmtId="0" fontId="5" fillId="33" borderId="0" xfId="64" applyFill="1">
      <alignment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 wrapText="1" shrinkToFit="1"/>
    </xf>
    <xf numFmtId="49" fontId="9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vertical="center"/>
      <protection/>
    </xf>
    <xf numFmtId="0" fontId="8" fillId="0" borderId="0" xfId="64" applyFont="1">
      <alignment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 wrapText="1" shrinkToFit="1"/>
    </xf>
    <xf numFmtId="0" fontId="8" fillId="0" borderId="0" xfId="64" applyFont="1" applyFill="1">
      <alignment/>
      <protection/>
    </xf>
    <xf numFmtId="49" fontId="10" fillId="0" borderId="10" xfId="64" applyNumberFormat="1" applyFont="1" applyFill="1" applyBorder="1" applyAlignment="1">
      <alignment horizontal="left" vertical="center" wrapText="1"/>
      <protection/>
    </xf>
    <xf numFmtId="0" fontId="8" fillId="0" borderId="0" xfId="64" applyFont="1" applyFill="1" applyAlignment="1">
      <alignment horizontal="left"/>
      <protection/>
    </xf>
    <xf numFmtId="0" fontId="8" fillId="0" borderId="0" xfId="64" applyFont="1" applyFill="1" applyAlignment="1">
      <alignment horizontal="right"/>
      <protection/>
    </xf>
    <xf numFmtId="187" fontId="8" fillId="0" borderId="0" xfId="64" applyNumberFormat="1" applyFont="1" applyFill="1" applyAlignment="1">
      <alignment/>
      <protection/>
    </xf>
    <xf numFmtId="187" fontId="12" fillId="0" borderId="10" xfId="64" applyNumberFormat="1" applyFont="1" applyFill="1" applyBorder="1" applyAlignment="1">
      <alignment vertical="center" shrinkToFi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/>
      <protection/>
    </xf>
    <xf numFmtId="187" fontId="10" fillId="4" borderId="10" xfId="64" applyNumberFormat="1" applyFont="1" applyFill="1" applyBorder="1" applyAlignment="1">
      <alignment horizontal="center" vertical="center" wrapText="1"/>
      <protection/>
    </xf>
    <xf numFmtId="0" fontId="5" fillId="33" borderId="0" xfId="64" applyFill="1">
      <alignment/>
      <protection/>
    </xf>
    <xf numFmtId="0" fontId="14" fillId="0" borderId="0" xfId="0" applyFont="1" applyFill="1" applyAlignment="1">
      <alignment/>
    </xf>
    <xf numFmtId="186" fontId="14" fillId="0" borderId="0" xfId="0" applyNumberFormat="1" applyFont="1" applyFill="1" applyAlignment="1">
      <alignment/>
    </xf>
    <xf numFmtId="0" fontId="57" fillId="33" borderId="0" xfId="64" applyFont="1" applyFill="1">
      <alignment/>
      <protection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vertical="center" wrapText="1" shrinkToFit="1"/>
    </xf>
    <xf numFmtId="49" fontId="4" fillId="33" borderId="10" xfId="6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 shrinkToFit="1"/>
    </xf>
    <xf numFmtId="0" fontId="16" fillId="0" borderId="10" xfId="64" applyFont="1" applyFill="1" applyBorder="1" applyAlignment="1">
      <alignment vertical="center"/>
      <protection/>
    </xf>
    <xf numFmtId="0" fontId="16" fillId="33" borderId="10" xfId="64" applyFont="1" applyFill="1" applyBorder="1" applyAlignment="1">
      <alignment vertical="center"/>
      <protection/>
    </xf>
    <xf numFmtId="187" fontId="19" fillId="0" borderId="10" xfId="64" applyNumberFormat="1" applyFont="1" applyFill="1" applyBorder="1" applyAlignment="1">
      <alignment vertical="center" wrapText="1"/>
      <protection/>
    </xf>
    <xf numFmtId="187" fontId="19" fillId="0" borderId="10" xfId="64" applyNumberFormat="1" applyFont="1" applyFill="1" applyBorder="1" applyAlignment="1">
      <alignment vertical="center" shrinkToFit="1"/>
      <protection/>
    </xf>
    <xf numFmtId="187" fontId="19" fillId="0" borderId="10" xfId="0" applyNumberFormat="1" applyFont="1" applyFill="1" applyBorder="1" applyAlignment="1">
      <alignment vertical="center" shrinkToFit="1"/>
    </xf>
    <xf numFmtId="0" fontId="8" fillId="33" borderId="0" xfId="64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64" applyFont="1">
      <alignment/>
      <protection/>
    </xf>
    <xf numFmtId="0" fontId="17" fillId="0" borderId="10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49" fontId="15" fillId="0" borderId="11" xfId="0" applyNumberFormat="1" applyFont="1" applyFill="1" applyBorder="1" applyAlignment="1">
      <alignment vertical="center" wrapText="1" shrinkToFit="1"/>
    </xf>
    <xf numFmtId="49" fontId="15" fillId="0" borderId="12" xfId="0" applyNumberFormat="1" applyFont="1" applyFill="1" applyBorder="1" applyAlignment="1">
      <alignment vertical="center" wrapText="1" shrinkToFit="1"/>
    </xf>
    <xf numFmtId="187" fontId="18" fillId="0" borderId="10" xfId="0" applyNumberFormat="1" applyFont="1" applyFill="1" applyBorder="1" applyAlignment="1">
      <alignment vertical="center" shrinkToFit="1"/>
    </xf>
    <xf numFmtId="187" fontId="18" fillId="33" borderId="10" xfId="64" applyNumberFormat="1" applyFont="1" applyFill="1" applyBorder="1" applyAlignment="1">
      <alignment vertical="center" wrapText="1"/>
      <protection/>
    </xf>
    <xf numFmtId="187" fontId="18" fillId="0" borderId="10" xfId="64" applyNumberFormat="1" applyFont="1" applyFill="1" applyBorder="1" applyAlignment="1">
      <alignment vertical="center" wrapText="1"/>
      <protection/>
    </xf>
    <xf numFmtId="187" fontId="18" fillId="33" borderId="10" xfId="64" applyNumberFormat="1" applyFont="1" applyFill="1" applyBorder="1" applyAlignment="1">
      <alignment vertical="center" shrinkToFit="1"/>
      <protection/>
    </xf>
    <xf numFmtId="187" fontId="18" fillId="0" borderId="10" xfId="64" applyNumberFormat="1" applyFont="1" applyFill="1" applyBorder="1" applyAlignment="1">
      <alignment vertical="center" shrinkToFit="1"/>
      <protection/>
    </xf>
    <xf numFmtId="187" fontId="19" fillId="33" borderId="10" xfId="64" applyNumberFormat="1" applyFont="1" applyFill="1" applyBorder="1" applyAlignment="1">
      <alignment vertical="center" wrapText="1"/>
      <protection/>
    </xf>
    <xf numFmtId="187" fontId="19" fillId="33" borderId="10" xfId="0" applyNumberFormat="1" applyFont="1" applyFill="1" applyBorder="1" applyAlignment="1">
      <alignment vertical="center" shrinkToFit="1"/>
    </xf>
    <xf numFmtId="187" fontId="18" fillId="0" borderId="10" xfId="64" applyNumberFormat="1" applyFont="1" applyBorder="1" applyAlignment="1">
      <alignment vertical="center" wrapText="1"/>
      <protection/>
    </xf>
    <xf numFmtId="187" fontId="19" fillId="0" borderId="10" xfId="49" applyNumberFormat="1" applyFont="1" applyBorder="1" applyAlignment="1">
      <alignment vertical="center" shrinkToFit="1"/>
    </xf>
    <xf numFmtId="187" fontId="19" fillId="0" borderId="10" xfId="0" applyNumberFormat="1" applyFont="1" applyBorder="1" applyAlignment="1">
      <alignment vertical="center" shrinkToFit="1"/>
    </xf>
    <xf numFmtId="187" fontId="10" fillId="4" borderId="10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left" vertical="center" wrapText="1"/>
      <protection/>
    </xf>
    <xf numFmtId="49" fontId="4" fillId="33" borderId="10" xfId="64" applyNumberFormat="1" applyFont="1" applyFill="1" applyBorder="1" applyAlignment="1">
      <alignment horizontal="left" vertical="center" wrapText="1"/>
      <protection/>
    </xf>
    <xf numFmtId="187" fontId="8" fillId="34" borderId="0" xfId="64" applyNumberFormat="1" applyFont="1" applyFill="1" applyAlignment="1">
      <alignment/>
      <protection/>
    </xf>
    <xf numFmtId="187" fontId="12" fillId="34" borderId="10" xfId="64" applyNumberFormat="1" applyFont="1" applyFill="1" applyBorder="1" applyAlignment="1">
      <alignment vertical="center" shrinkToFit="1"/>
      <protection/>
    </xf>
    <xf numFmtId="187" fontId="18" fillId="34" borderId="10" xfId="0" applyNumberFormat="1" applyFont="1" applyFill="1" applyBorder="1" applyAlignment="1">
      <alignment vertical="center" shrinkToFit="1"/>
    </xf>
    <xf numFmtId="187" fontId="19" fillId="34" borderId="10" xfId="64" applyNumberFormat="1" applyFont="1" applyFill="1" applyBorder="1" applyAlignment="1">
      <alignment vertical="center" wrapText="1"/>
      <protection/>
    </xf>
    <xf numFmtId="187" fontId="19" fillId="34" borderId="10" xfId="64" applyNumberFormat="1" applyFont="1" applyFill="1" applyBorder="1" applyAlignment="1">
      <alignment vertical="center" shrinkToFit="1"/>
      <protection/>
    </xf>
    <xf numFmtId="187" fontId="19" fillId="34" borderId="10" xfId="0" applyNumberFormat="1" applyFont="1" applyFill="1" applyBorder="1" applyAlignment="1">
      <alignment vertical="center" shrinkToFit="1"/>
    </xf>
    <xf numFmtId="187" fontId="18" fillId="34" borderId="10" xfId="64" applyNumberFormat="1" applyFont="1" applyFill="1" applyBorder="1" applyAlignment="1">
      <alignment vertical="center" wrapText="1"/>
      <protection/>
    </xf>
    <xf numFmtId="187" fontId="18" fillId="34" borderId="10" xfId="64" applyNumberFormat="1" applyFont="1" applyFill="1" applyBorder="1" applyAlignment="1">
      <alignment vertical="center" shrinkToFit="1"/>
      <protection/>
    </xf>
    <xf numFmtId="187" fontId="19" fillId="0" borderId="10" xfId="49" applyNumberFormat="1" applyFont="1" applyFill="1" applyBorder="1" applyAlignment="1">
      <alignment vertical="center" shrinkToFit="1"/>
    </xf>
    <xf numFmtId="3" fontId="58" fillId="0" borderId="0" xfId="0" applyNumberFormat="1" applyFont="1" applyAlignment="1">
      <alignment horizontal="right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3" fontId="59" fillId="0" borderId="14" xfId="0" applyNumberFormat="1" applyFont="1" applyBorder="1" applyAlignment="1">
      <alignment horizontal="right" wrapText="1"/>
    </xf>
    <xf numFmtId="3" fontId="59" fillId="0" borderId="15" xfId="0" applyNumberFormat="1" applyFont="1" applyBorder="1" applyAlignment="1">
      <alignment horizontal="right" wrapText="1"/>
    </xf>
    <xf numFmtId="3" fontId="59" fillId="0" borderId="13" xfId="0" applyNumberFormat="1" applyFont="1" applyBorder="1" applyAlignment="1">
      <alignment horizontal="right" wrapText="1"/>
    </xf>
    <xf numFmtId="3" fontId="59" fillId="0" borderId="16" xfId="0" applyNumberFormat="1" applyFont="1" applyBorder="1" applyAlignment="1">
      <alignment horizontal="right" wrapText="1"/>
    </xf>
    <xf numFmtId="187" fontId="10" fillId="4" borderId="1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left" vertical="top" shrinkToFit="1"/>
      <protection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49" fontId="6" fillId="0" borderId="10" xfId="64" applyNumberFormat="1" applyFont="1" applyFill="1" applyBorder="1" applyAlignment="1">
      <alignment horizontal="left" vertical="top" shrinkToFit="1"/>
      <protection/>
    </xf>
    <xf numFmtId="49" fontId="4" fillId="0" borderId="17" xfId="64" applyNumberFormat="1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49" fontId="6" fillId="0" borderId="10" xfId="64" applyNumberFormat="1" applyFont="1" applyFill="1" applyBorder="1" applyAlignment="1">
      <alignment horizontal="left" vertical="top" wrapText="1"/>
      <protection/>
    </xf>
    <xf numFmtId="0" fontId="17" fillId="0" borderId="10" xfId="64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6" fillId="0" borderId="10" xfId="64" applyNumberFormat="1" applyFont="1" applyFill="1" applyBorder="1" applyAlignment="1">
      <alignment horizontal="left" vertical="top" wrapText="1" shrinkToFi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178" fontId="9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187" fontId="10" fillId="4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left" vertical="top" wrapText="1"/>
      <protection/>
    </xf>
    <xf numFmtId="0" fontId="7" fillId="0" borderId="0" xfId="64" applyFont="1" applyAlignment="1">
      <alignment horizontal="center"/>
      <protection/>
    </xf>
    <xf numFmtId="49" fontId="10" fillId="4" borderId="10" xfId="64" applyNumberFormat="1" applyFont="1" applyFill="1" applyBorder="1" applyAlignment="1">
      <alignment horizontal="center" vertical="center" wrapText="1"/>
      <protection/>
    </xf>
    <xf numFmtId="187" fontId="10" fillId="4" borderId="10" xfId="64" applyNumberFormat="1" applyFont="1" applyFill="1" applyBorder="1" applyAlignment="1">
      <alignment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187" fontId="11" fillId="4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left" vertical="top" wrapText="1"/>
      <protection/>
    </xf>
    <xf numFmtId="0" fontId="16" fillId="0" borderId="10" xfId="64" applyFont="1" applyFill="1" applyBorder="1" applyAlignment="1">
      <alignment horizontal="left" vertical="top" wrapText="1"/>
      <protection/>
    </xf>
    <xf numFmtId="49" fontId="15" fillId="0" borderId="10" xfId="64" applyNumberFormat="1" applyFont="1" applyFill="1" applyBorder="1" applyAlignment="1">
      <alignment horizontal="left" vertical="center" wrapText="1"/>
      <protection/>
    </xf>
    <xf numFmtId="49" fontId="4" fillId="0" borderId="10" xfId="64" applyNumberFormat="1" applyFont="1" applyFill="1" applyBorder="1" applyAlignment="1">
      <alignment horizontal="left" vertical="center" shrinkToFit="1"/>
      <protection/>
    </xf>
    <xf numFmtId="0" fontId="6" fillId="0" borderId="10" xfId="64" applyFont="1" applyFill="1" applyBorder="1" applyAlignment="1">
      <alignment horizontal="left" vertical="top" shrinkToFit="1"/>
      <protection/>
    </xf>
    <xf numFmtId="178" fontId="17" fillId="0" borderId="10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left" vertical="center" wrapText="1" shrinkToFit="1"/>
    </xf>
    <xf numFmtId="49" fontId="4" fillId="0" borderId="12" xfId="64" applyNumberFormat="1" applyFont="1" applyFill="1" applyBorder="1" applyAlignment="1">
      <alignment horizontal="left" vertical="center" wrapText="1"/>
      <protection/>
    </xf>
    <xf numFmtId="49" fontId="4" fillId="0" borderId="19" xfId="64" applyNumberFormat="1" applyFont="1" applyFill="1" applyBorder="1" applyAlignment="1">
      <alignment horizontal="left" vertical="center" wrapText="1"/>
      <protection/>
    </xf>
    <xf numFmtId="49" fontId="4" fillId="0" borderId="20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top" wrapText="1"/>
      <protection/>
    </xf>
    <xf numFmtId="49" fontId="6" fillId="0" borderId="19" xfId="64" applyNumberFormat="1" applyFont="1" applyFill="1" applyBorder="1" applyAlignment="1">
      <alignment horizontal="left" vertical="top" wrapText="1"/>
      <protection/>
    </xf>
    <xf numFmtId="49" fontId="6" fillId="0" borderId="20" xfId="64" applyNumberFormat="1" applyFont="1" applyFill="1" applyBorder="1" applyAlignment="1">
      <alignment horizontal="left" vertical="top" wrapText="1"/>
      <protection/>
    </xf>
    <xf numFmtId="0" fontId="6" fillId="0" borderId="12" xfId="64" applyFont="1" applyFill="1" applyBorder="1" applyAlignment="1">
      <alignment horizontal="left" vertical="top" wrapText="1"/>
      <protection/>
    </xf>
    <xf numFmtId="0" fontId="6" fillId="0" borderId="19" xfId="64" applyFont="1" applyFill="1" applyBorder="1" applyAlignment="1">
      <alignment horizontal="left" vertical="top" wrapText="1"/>
      <protection/>
    </xf>
    <xf numFmtId="0" fontId="6" fillId="0" borderId="20" xfId="64" applyFont="1" applyFill="1" applyBorder="1" applyAlignment="1">
      <alignment horizontal="left" vertical="top" wrapText="1"/>
      <protection/>
    </xf>
    <xf numFmtId="49" fontId="4" fillId="0" borderId="10" xfId="64" applyNumberFormat="1" applyFont="1" applyBorder="1" applyAlignment="1">
      <alignment horizontal="left" vertical="center" wrapText="1"/>
      <protection/>
    </xf>
    <xf numFmtId="49" fontId="6" fillId="0" borderId="10" xfId="64" applyNumberFormat="1" applyFont="1" applyBorder="1" applyAlignment="1">
      <alignment horizontal="left" vertical="center" wrapText="1"/>
      <protection/>
    </xf>
    <xf numFmtId="49" fontId="4" fillId="33" borderId="10" xfId="64" applyNumberFormat="1" applyFont="1" applyFill="1" applyBorder="1" applyAlignment="1">
      <alignment horizontal="left" vertical="top" wrapText="1"/>
      <protection/>
    </xf>
    <xf numFmtId="49" fontId="15" fillId="33" borderId="10" xfId="64" applyNumberFormat="1" applyFont="1" applyFill="1" applyBorder="1" applyAlignment="1">
      <alignment horizontal="left" vertical="center" wrapText="1"/>
      <protection/>
    </xf>
    <xf numFmtId="178" fontId="17" fillId="0" borderId="10" xfId="0" applyNumberFormat="1" applyFont="1" applyBorder="1" applyAlignment="1">
      <alignment horizontal="left" vertical="center" wrapText="1"/>
    </xf>
    <xf numFmtId="49" fontId="4" fillId="0" borderId="10" xfId="64" applyNumberFormat="1" applyFont="1" applyBorder="1" applyAlignment="1">
      <alignment horizontal="left" vertical="center" shrinkToFit="1"/>
      <protection/>
    </xf>
    <xf numFmtId="49" fontId="4" fillId="0" borderId="17" xfId="64" applyNumberFormat="1" applyFont="1" applyBorder="1" applyAlignment="1">
      <alignment horizontal="left" vertical="center" wrapText="1"/>
      <protection/>
    </xf>
    <xf numFmtId="49" fontId="6" fillId="33" borderId="10" xfId="64" applyNumberFormat="1" applyFont="1" applyFill="1" applyBorder="1" applyAlignment="1">
      <alignment horizontal="left" vertical="center" wrapText="1"/>
      <protection/>
    </xf>
    <xf numFmtId="49" fontId="4" fillId="33" borderId="10" xfId="64" applyNumberFormat="1" applyFont="1" applyFill="1" applyBorder="1" applyAlignment="1">
      <alignment horizontal="left" vertical="center" wrapText="1"/>
      <protection/>
    </xf>
    <xf numFmtId="187" fontId="10" fillId="34" borderId="10" xfId="6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21"/>
  <sheetViews>
    <sheetView view="pageLayout" workbookViewId="0" topLeftCell="A16">
      <selection activeCell="Q9" sqref="Q9:Q11"/>
    </sheetView>
  </sheetViews>
  <sheetFormatPr defaultColWidth="8.88671875" defaultRowHeight="12.75" customHeight="1"/>
  <cols>
    <col min="1" max="2" width="8.6640625" style="23" customWidth="1"/>
    <col min="3" max="3" width="8.21484375" style="23" customWidth="1"/>
    <col min="4" max="4" width="9.21484375" style="15" customWidth="1"/>
    <col min="5" max="5" width="5.77734375" style="12" customWidth="1"/>
    <col min="6" max="6" width="25.99609375" style="12" customWidth="1"/>
    <col min="7" max="16" width="9.10546875" style="19" customWidth="1"/>
    <col min="17" max="17" width="18.6640625" style="17" customWidth="1"/>
    <col min="18" max="18" width="9.88671875" style="1" customWidth="1"/>
    <col min="19" max="16384" width="8.88671875" style="1" customWidth="1"/>
  </cols>
  <sheetData>
    <row r="1" ht="5.25" customHeight="1"/>
    <row r="2" spans="1:17" ht="37.5" customHeight="1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ht="15" customHeight="1">
      <c r="Q3" s="18" t="s">
        <v>98</v>
      </c>
    </row>
    <row r="4" spans="1:17" ht="23.25" customHeight="1">
      <c r="A4" s="103" t="s">
        <v>9</v>
      </c>
      <c r="B4" s="103"/>
      <c r="C4" s="103"/>
      <c r="D4" s="103" t="s">
        <v>12</v>
      </c>
      <c r="E4" s="103" t="s">
        <v>0</v>
      </c>
      <c r="F4" s="103" t="s">
        <v>1</v>
      </c>
      <c r="G4" s="104" t="s">
        <v>2</v>
      </c>
      <c r="H4" s="100" t="s">
        <v>109</v>
      </c>
      <c r="I4" s="100"/>
      <c r="J4" s="100"/>
      <c r="K4" s="100" t="s">
        <v>110</v>
      </c>
      <c r="L4" s="100"/>
      <c r="M4" s="100"/>
      <c r="N4" s="100" t="s">
        <v>111</v>
      </c>
      <c r="O4" s="100" t="s">
        <v>112</v>
      </c>
      <c r="P4" s="106" t="s">
        <v>113</v>
      </c>
      <c r="Q4" s="103" t="s">
        <v>100</v>
      </c>
    </row>
    <row r="5" spans="1:17" ht="23.25" customHeight="1">
      <c r="A5" s="103"/>
      <c r="B5" s="103"/>
      <c r="C5" s="103"/>
      <c r="D5" s="103"/>
      <c r="E5" s="103"/>
      <c r="F5" s="103"/>
      <c r="G5" s="104"/>
      <c r="H5" s="24" t="s">
        <v>3</v>
      </c>
      <c r="I5" s="24" t="s">
        <v>4</v>
      </c>
      <c r="J5" s="24" t="s">
        <v>5</v>
      </c>
      <c r="K5" s="24" t="s">
        <v>3</v>
      </c>
      <c r="L5" s="24" t="s">
        <v>4</v>
      </c>
      <c r="M5" s="24" t="s">
        <v>5</v>
      </c>
      <c r="N5" s="100"/>
      <c r="O5" s="100"/>
      <c r="P5" s="106"/>
      <c r="Q5" s="103"/>
    </row>
    <row r="6" spans="1:17" ht="24" customHeight="1">
      <c r="A6" s="105" t="s">
        <v>54</v>
      </c>
      <c r="B6" s="105"/>
      <c r="C6" s="105"/>
      <c r="D6" s="105"/>
      <c r="E6" s="13" t="s">
        <v>55</v>
      </c>
      <c r="F6" s="105" t="s">
        <v>335</v>
      </c>
      <c r="G6" s="20">
        <f>SUM(H6,K6,N6,O6,P6)</f>
        <v>1538030152</v>
      </c>
      <c r="H6" s="20">
        <f>SUMIF($E$9:$H$241,E9,$H$9:$H$241)</f>
        <v>526395574</v>
      </c>
      <c r="I6" s="20">
        <f>SUMIF($E$9:$I$241,E9,$I$9:$I$241)</f>
        <v>497478320</v>
      </c>
      <c r="J6" s="20">
        <f>H6-I6</f>
        <v>28917254</v>
      </c>
      <c r="K6" s="20">
        <f>SUMIF($E$9:$M$241,E9,K$9:K$241)</f>
        <v>127683687</v>
      </c>
      <c r="L6" s="20">
        <f>SUMIF($E$9:$M$241,E9,L$9:L$241)</f>
        <v>78717552</v>
      </c>
      <c r="M6" s="20">
        <f>K6-L6</f>
        <v>48966135</v>
      </c>
      <c r="N6" s="20">
        <f>SUMIF($E$9:$P$241,E9,N$9:N$521)</f>
        <v>169763624</v>
      </c>
      <c r="O6" s="20">
        <f>SUMIF($E$9:$P$241,E9,O$9:O$521)</f>
        <v>244206854</v>
      </c>
      <c r="P6" s="20">
        <f>SUMIF($E$9:$P$241,E9,P$9:P$521)</f>
        <v>469980413</v>
      </c>
      <c r="Q6" s="16"/>
    </row>
    <row r="7" spans="1:17" ht="24" customHeight="1">
      <c r="A7" s="105"/>
      <c r="B7" s="105"/>
      <c r="C7" s="105"/>
      <c r="D7" s="105"/>
      <c r="E7" s="13" t="s">
        <v>56</v>
      </c>
      <c r="F7" s="105"/>
      <c r="G7" s="20">
        <f>SUM(H7,K7,N7,O7,P7)</f>
        <v>1654783013</v>
      </c>
      <c r="H7" s="20">
        <f>SUMIF($E$9:$H$241,E10,$H$9:$H$241)</f>
        <v>526395574</v>
      </c>
      <c r="I7" s="20">
        <f>SUMIF($E$9:$I$241,E10,$I$9:$I$241)</f>
        <v>501136004</v>
      </c>
      <c r="J7" s="20">
        <f>H7-I7</f>
        <v>25259570</v>
      </c>
      <c r="K7" s="20">
        <f>SUMIF($E$9:$M$241,E10,K$9:K$241)</f>
        <v>127683687</v>
      </c>
      <c r="L7" s="20">
        <f>SUMIF($E$9:$M$241,E10,L$9:L$521)</f>
        <v>81109128</v>
      </c>
      <c r="M7" s="20">
        <f>K7-L7</f>
        <v>46574559</v>
      </c>
      <c r="N7" s="20">
        <f>SUMIF($E$9:$P$241,E10,N$9:N$521)</f>
        <v>184264172</v>
      </c>
      <c r="O7" s="20">
        <f>SUMIF($E$9:$P$241,E10,O$9:O$521)</f>
        <v>185068918</v>
      </c>
      <c r="P7" s="20">
        <f>SUMIF($E$9:$P$241,E10,P$9:P$521)</f>
        <v>631370662</v>
      </c>
      <c r="Q7" s="16"/>
    </row>
    <row r="8" spans="1:17" ht="24" customHeight="1">
      <c r="A8" s="105"/>
      <c r="B8" s="105"/>
      <c r="C8" s="105"/>
      <c r="D8" s="105"/>
      <c r="E8" s="13" t="s">
        <v>57</v>
      </c>
      <c r="F8" s="105"/>
      <c r="G8" s="20">
        <f>G7-G6</f>
        <v>116752861</v>
      </c>
      <c r="H8" s="20">
        <f>H7-H6</f>
        <v>0</v>
      </c>
      <c r="I8" s="20">
        <f aca="true" t="shared" si="0" ref="I8:P8">I7-I6</f>
        <v>3657684</v>
      </c>
      <c r="J8" s="20">
        <f t="shared" si="0"/>
        <v>-3657684</v>
      </c>
      <c r="K8" s="20">
        <f t="shared" si="0"/>
        <v>0</v>
      </c>
      <c r="L8" s="20">
        <f t="shared" si="0"/>
        <v>2391576</v>
      </c>
      <c r="M8" s="20">
        <f t="shared" si="0"/>
        <v>-2391576</v>
      </c>
      <c r="N8" s="20">
        <f t="shared" si="0"/>
        <v>14500548</v>
      </c>
      <c r="O8" s="20">
        <f t="shared" si="0"/>
        <v>-59137936</v>
      </c>
      <c r="P8" s="20">
        <f t="shared" si="0"/>
        <v>161390249</v>
      </c>
      <c r="Q8" s="16"/>
    </row>
    <row r="9" spans="1:17" s="2" customFormat="1" ht="51" customHeight="1">
      <c r="A9" s="101" t="s">
        <v>58</v>
      </c>
      <c r="B9" s="101" t="s">
        <v>59</v>
      </c>
      <c r="C9" s="92" t="s">
        <v>60</v>
      </c>
      <c r="D9" s="92" t="s">
        <v>61</v>
      </c>
      <c r="E9" s="31" t="s">
        <v>6</v>
      </c>
      <c r="F9" s="29" t="s">
        <v>62</v>
      </c>
      <c r="G9" s="48">
        <v>14029000</v>
      </c>
      <c r="H9" s="48">
        <v>3138436</v>
      </c>
      <c r="I9" s="48">
        <v>2909876</v>
      </c>
      <c r="J9" s="48">
        <v>228560</v>
      </c>
      <c r="K9" s="48">
        <v>3595590</v>
      </c>
      <c r="L9" s="48">
        <v>2977191</v>
      </c>
      <c r="M9" s="48">
        <v>618399</v>
      </c>
      <c r="N9" s="48">
        <v>7294974</v>
      </c>
      <c r="O9" s="48">
        <v>0</v>
      </c>
      <c r="P9" s="48">
        <v>0</v>
      </c>
      <c r="Q9" s="79" t="s">
        <v>246</v>
      </c>
    </row>
    <row r="10" spans="1:17" s="2" customFormat="1" ht="51" customHeight="1">
      <c r="A10" s="101"/>
      <c r="B10" s="101"/>
      <c r="C10" s="92"/>
      <c r="D10" s="92"/>
      <c r="E10" s="31" t="s">
        <v>7</v>
      </c>
      <c r="F10" s="29" t="s">
        <v>62</v>
      </c>
      <c r="G10" s="48">
        <v>13429000</v>
      </c>
      <c r="H10" s="48">
        <v>3138436</v>
      </c>
      <c r="I10" s="48">
        <v>2975876</v>
      </c>
      <c r="J10" s="48">
        <v>162560</v>
      </c>
      <c r="K10" s="48">
        <v>3595590</v>
      </c>
      <c r="L10" s="48">
        <v>2977191</v>
      </c>
      <c r="M10" s="48">
        <v>618399</v>
      </c>
      <c r="N10" s="48">
        <v>6694974</v>
      </c>
      <c r="O10" s="48">
        <v>0</v>
      </c>
      <c r="P10" s="48">
        <v>0</v>
      </c>
      <c r="Q10" s="79"/>
    </row>
    <row r="11" spans="1:17" s="2" customFormat="1" ht="39.75" customHeight="1">
      <c r="A11" s="101"/>
      <c r="B11" s="101"/>
      <c r="C11" s="92"/>
      <c r="D11" s="92"/>
      <c r="E11" s="31" t="s">
        <v>8</v>
      </c>
      <c r="F11" s="45"/>
      <c r="G11" s="48">
        <v>-600000</v>
      </c>
      <c r="H11" s="48">
        <v>0</v>
      </c>
      <c r="I11" s="48">
        <v>66000</v>
      </c>
      <c r="J11" s="48">
        <v>-66000</v>
      </c>
      <c r="K11" s="48">
        <v>0</v>
      </c>
      <c r="L11" s="48">
        <v>0</v>
      </c>
      <c r="M11" s="48">
        <v>0</v>
      </c>
      <c r="N11" s="48">
        <v>-600000</v>
      </c>
      <c r="O11" s="48">
        <v>0</v>
      </c>
      <c r="P11" s="48">
        <v>0</v>
      </c>
      <c r="Q11" s="79"/>
    </row>
    <row r="12" spans="1:18" s="5" customFormat="1" ht="39" customHeight="1">
      <c r="A12" s="111" t="s">
        <v>13</v>
      </c>
      <c r="B12" s="111" t="s">
        <v>14</v>
      </c>
      <c r="C12" s="95" t="s">
        <v>63</v>
      </c>
      <c r="D12" s="78" t="s">
        <v>64</v>
      </c>
      <c r="E12" s="31" t="s">
        <v>6</v>
      </c>
      <c r="F12" s="29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80" t="s">
        <v>247</v>
      </c>
      <c r="R12" s="6"/>
    </row>
    <row r="13" spans="1:18" s="5" customFormat="1" ht="39" customHeight="1">
      <c r="A13" s="111"/>
      <c r="B13" s="111"/>
      <c r="C13" s="95"/>
      <c r="D13" s="78"/>
      <c r="E13" s="31" t="s">
        <v>7</v>
      </c>
      <c r="F13" s="29" t="s">
        <v>65</v>
      </c>
      <c r="G13" s="38">
        <f>SUM(H13,K13,N13,O13,P13)</f>
        <v>935391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403391</v>
      </c>
      <c r="O13" s="38">
        <v>232000</v>
      </c>
      <c r="P13" s="38">
        <v>300000</v>
      </c>
      <c r="Q13" s="80"/>
      <c r="R13" s="6"/>
    </row>
    <row r="14" spans="1:17" s="5" customFormat="1" ht="39" customHeight="1">
      <c r="A14" s="111"/>
      <c r="B14" s="111"/>
      <c r="C14" s="95"/>
      <c r="D14" s="78"/>
      <c r="E14" s="31" t="s">
        <v>8</v>
      </c>
      <c r="F14" s="45"/>
      <c r="G14" s="39">
        <f>G13-G12</f>
        <v>935391</v>
      </c>
      <c r="H14" s="39">
        <f aca="true" t="shared" si="1" ref="H14:P14">H13-H12</f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403391</v>
      </c>
      <c r="O14" s="39">
        <f t="shared" si="1"/>
        <v>232000</v>
      </c>
      <c r="P14" s="39">
        <f t="shared" si="1"/>
        <v>300000</v>
      </c>
      <c r="Q14" s="80"/>
    </row>
    <row r="15" spans="1:17" s="5" customFormat="1" ht="39" customHeight="1">
      <c r="A15" s="82" t="s">
        <v>101</v>
      </c>
      <c r="B15" s="82" t="s">
        <v>15</v>
      </c>
      <c r="C15" s="82" t="s">
        <v>16</v>
      </c>
      <c r="D15" s="78" t="s">
        <v>66</v>
      </c>
      <c r="E15" s="10" t="s">
        <v>6</v>
      </c>
      <c r="F15" s="8" t="s">
        <v>67</v>
      </c>
      <c r="G15" s="48">
        <v>16519000</v>
      </c>
      <c r="H15" s="48">
        <v>0</v>
      </c>
      <c r="I15" s="48">
        <v>0</v>
      </c>
      <c r="J15" s="48">
        <f>H15-I15</f>
        <v>0</v>
      </c>
      <c r="K15" s="48">
        <v>1250000</v>
      </c>
      <c r="L15" s="48">
        <v>602697</v>
      </c>
      <c r="M15" s="48">
        <f>K15-L15</f>
        <v>647303</v>
      </c>
      <c r="N15" s="48">
        <v>7000000</v>
      </c>
      <c r="O15" s="48">
        <v>8269000</v>
      </c>
      <c r="P15" s="40">
        <v>0</v>
      </c>
      <c r="Q15" s="80" t="s">
        <v>94</v>
      </c>
    </row>
    <row r="16" spans="1:17" s="5" customFormat="1" ht="39" customHeight="1">
      <c r="A16" s="83"/>
      <c r="B16" s="83"/>
      <c r="C16" s="83"/>
      <c r="D16" s="78"/>
      <c r="E16" s="10" t="s">
        <v>7</v>
      </c>
      <c r="F16" s="8" t="s">
        <v>67</v>
      </c>
      <c r="G16" s="48">
        <v>16519000</v>
      </c>
      <c r="H16" s="48">
        <v>0</v>
      </c>
      <c r="I16" s="48">
        <v>0</v>
      </c>
      <c r="J16" s="48">
        <f>H16-I16</f>
        <v>0</v>
      </c>
      <c r="K16" s="48">
        <v>1250000</v>
      </c>
      <c r="L16" s="48">
        <v>602697</v>
      </c>
      <c r="M16" s="48">
        <f>K16-L16</f>
        <v>647303</v>
      </c>
      <c r="N16" s="48">
        <v>7000000</v>
      </c>
      <c r="O16" s="48">
        <v>8269000</v>
      </c>
      <c r="P16" s="40">
        <v>0</v>
      </c>
      <c r="Q16" s="80"/>
    </row>
    <row r="17" spans="1:17" s="5" customFormat="1" ht="39" customHeight="1">
      <c r="A17" s="83"/>
      <c r="B17" s="83"/>
      <c r="C17" s="83"/>
      <c r="D17" s="78"/>
      <c r="E17" s="10" t="s">
        <v>8</v>
      </c>
      <c r="F17" s="8"/>
      <c r="G17" s="40">
        <f>G16-G15</f>
        <v>0</v>
      </c>
      <c r="H17" s="40">
        <f aca="true" t="shared" si="2" ref="H17:P17">H16-H15</f>
        <v>0</v>
      </c>
      <c r="I17" s="40">
        <f t="shared" si="2"/>
        <v>0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80"/>
    </row>
    <row r="18" spans="1:17" s="5" customFormat="1" ht="45" customHeight="1">
      <c r="A18" s="101" t="s">
        <v>101</v>
      </c>
      <c r="B18" s="101" t="s">
        <v>17</v>
      </c>
      <c r="C18" s="92" t="s">
        <v>18</v>
      </c>
      <c r="D18" s="78" t="s">
        <v>66</v>
      </c>
      <c r="E18" s="10" t="s">
        <v>6</v>
      </c>
      <c r="F18" s="9" t="s">
        <v>99</v>
      </c>
      <c r="G18" s="48">
        <v>7912000</v>
      </c>
      <c r="H18" s="48">
        <v>1607000</v>
      </c>
      <c r="I18" s="48">
        <v>257935</v>
      </c>
      <c r="J18" s="48">
        <v>1349066</v>
      </c>
      <c r="K18" s="48">
        <v>1505400</v>
      </c>
      <c r="L18" s="48">
        <v>1324</v>
      </c>
      <c r="M18" s="48">
        <v>1504706</v>
      </c>
      <c r="N18" s="48">
        <v>4799600</v>
      </c>
      <c r="O18" s="48">
        <v>0</v>
      </c>
      <c r="P18" s="48">
        <v>0</v>
      </c>
      <c r="Q18" s="79" t="s">
        <v>149</v>
      </c>
    </row>
    <row r="19" spans="1:17" s="5" customFormat="1" ht="45" customHeight="1">
      <c r="A19" s="101"/>
      <c r="B19" s="101"/>
      <c r="C19" s="92"/>
      <c r="D19" s="78"/>
      <c r="E19" s="10" t="s">
        <v>7</v>
      </c>
      <c r="F19" s="9" t="s">
        <v>99</v>
      </c>
      <c r="G19" s="48">
        <v>7912000</v>
      </c>
      <c r="H19" s="48">
        <v>1607000</v>
      </c>
      <c r="I19" s="48">
        <v>257935</v>
      </c>
      <c r="J19" s="48">
        <v>1349066</v>
      </c>
      <c r="K19" s="48">
        <v>1505400</v>
      </c>
      <c r="L19" s="48">
        <v>1324</v>
      </c>
      <c r="M19" s="48">
        <v>1504706</v>
      </c>
      <c r="N19" s="48">
        <v>4799600</v>
      </c>
      <c r="O19" s="48">
        <v>0</v>
      </c>
      <c r="P19" s="48">
        <v>0</v>
      </c>
      <c r="Q19" s="79"/>
    </row>
    <row r="20" spans="1:17" s="5" customFormat="1" ht="39" customHeight="1">
      <c r="A20" s="101"/>
      <c r="B20" s="101"/>
      <c r="C20" s="92"/>
      <c r="D20" s="78"/>
      <c r="E20" s="10" t="s">
        <v>8</v>
      </c>
      <c r="F20" s="45"/>
      <c r="G20" s="48">
        <f>G19-G18</f>
        <v>0</v>
      </c>
      <c r="H20" s="48">
        <f aca="true" t="shared" si="3" ref="H20:P20">H19-H18</f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79"/>
    </row>
    <row r="21" spans="1:17" s="5" customFormat="1" ht="39" customHeight="1">
      <c r="A21" s="82" t="s">
        <v>102</v>
      </c>
      <c r="B21" s="82" t="s">
        <v>19</v>
      </c>
      <c r="C21" s="82" t="s">
        <v>20</v>
      </c>
      <c r="D21" s="78" t="s">
        <v>66</v>
      </c>
      <c r="E21" s="10" t="s">
        <v>6</v>
      </c>
      <c r="F21" s="29" t="s">
        <v>21</v>
      </c>
      <c r="G21" s="48">
        <v>30000000</v>
      </c>
      <c r="H21" s="48">
        <v>7742000</v>
      </c>
      <c r="I21" s="48">
        <v>7679711</v>
      </c>
      <c r="J21" s="48">
        <v>62289</v>
      </c>
      <c r="K21" s="48">
        <v>1203780</v>
      </c>
      <c r="L21" s="48">
        <v>89582</v>
      </c>
      <c r="M21" s="48">
        <v>1114198</v>
      </c>
      <c r="N21" s="48">
        <v>1170000</v>
      </c>
      <c r="O21" s="48">
        <v>1000000</v>
      </c>
      <c r="P21" s="48">
        <v>18884220</v>
      </c>
      <c r="Q21" s="79" t="s">
        <v>151</v>
      </c>
    </row>
    <row r="22" spans="1:17" s="5" customFormat="1" ht="39" customHeight="1">
      <c r="A22" s="82"/>
      <c r="B22" s="82"/>
      <c r="C22" s="83"/>
      <c r="D22" s="78"/>
      <c r="E22" s="10" t="s">
        <v>7</v>
      </c>
      <c r="F22" s="29" t="s">
        <v>21</v>
      </c>
      <c r="G22" s="48">
        <v>30000000</v>
      </c>
      <c r="H22" s="48">
        <v>7742000</v>
      </c>
      <c r="I22" s="48">
        <v>7679711</v>
      </c>
      <c r="J22" s="48">
        <v>62289</v>
      </c>
      <c r="K22" s="48">
        <v>1203780</v>
      </c>
      <c r="L22" s="48">
        <v>89592</v>
      </c>
      <c r="M22" s="48">
        <v>1114188</v>
      </c>
      <c r="N22" s="48">
        <v>1370000</v>
      </c>
      <c r="O22" s="48">
        <v>2300000</v>
      </c>
      <c r="P22" s="48">
        <v>17384220</v>
      </c>
      <c r="Q22" s="79"/>
    </row>
    <row r="23" spans="1:17" s="5" customFormat="1" ht="39" customHeight="1">
      <c r="A23" s="82"/>
      <c r="B23" s="82"/>
      <c r="C23" s="83"/>
      <c r="D23" s="78"/>
      <c r="E23" s="10" t="s">
        <v>8</v>
      </c>
      <c r="F23" s="8"/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10</v>
      </c>
      <c r="M23" s="48">
        <v>-10</v>
      </c>
      <c r="N23" s="48">
        <v>200000</v>
      </c>
      <c r="O23" s="48">
        <v>1300000</v>
      </c>
      <c r="P23" s="48">
        <v>-1500000</v>
      </c>
      <c r="Q23" s="79"/>
    </row>
    <row r="24" spans="1:17" s="5" customFormat="1" ht="45" customHeight="1">
      <c r="A24" s="82" t="s">
        <v>102</v>
      </c>
      <c r="B24" s="82" t="s">
        <v>19</v>
      </c>
      <c r="C24" s="82" t="s">
        <v>22</v>
      </c>
      <c r="D24" s="78" t="s">
        <v>66</v>
      </c>
      <c r="E24" s="10" t="s">
        <v>6</v>
      </c>
      <c r="F24" s="29" t="s">
        <v>23</v>
      </c>
      <c r="G24" s="48">
        <v>10000000</v>
      </c>
      <c r="H24" s="48">
        <v>8508000</v>
      </c>
      <c r="I24" s="48">
        <v>8116000</v>
      </c>
      <c r="J24" s="48">
        <v>392000</v>
      </c>
      <c r="K24" s="48">
        <v>704410</v>
      </c>
      <c r="L24" s="48">
        <v>1100</v>
      </c>
      <c r="M24" s="48">
        <v>703310</v>
      </c>
      <c r="N24" s="48">
        <v>0</v>
      </c>
      <c r="O24" s="48">
        <v>500000</v>
      </c>
      <c r="P24" s="48">
        <v>287590</v>
      </c>
      <c r="Q24" s="79" t="s">
        <v>263</v>
      </c>
    </row>
    <row r="25" spans="1:17" s="5" customFormat="1" ht="45" customHeight="1">
      <c r="A25" s="82"/>
      <c r="B25" s="82"/>
      <c r="C25" s="82"/>
      <c r="D25" s="78"/>
      <c r="E25" s="10" t="s">
        <v>7</v>
      </c>
      <c r="F25" s="29" t="s">
        <v>23</v>
      </c>
      <c r="G25" s="48">
        <v>10000000</v>
      </c>
      <c r="H25" s="48">
        <v>8508000</v>
      </c>
      <c r="I25" s="48">
        <v>8116000</v>
      </c>
      <c r="J25" s="48">
        <v>392000</v>
      </c>
      <c r="K25" s="48">
        <v>704410</v>
      </c>
      <c r="L25" s="48">
        <v>1100</v>
      </c>
      <c r="M25" s="48">
        <v>703310</v>
      </c>
      <c r="N25" s="48">
        <v>0</v>
      </c>
      <c r="O25" s="48">
        <v>400000</v>
      </c>
      <c r="P25" s="48">
        <v>387590</v>
      </c>
      <c r="Q25" s="79"/>
    </row>
    <row r="26" spans="1:17" s="5" customFormat="1" ht="45" customHeight="1">
      <c r="A26" s="82"/>
      <c r="B26" s="82"/>
      <c r="C26" s="82"/>
      <c r="D26" s="78"/>
      <c r="E26" s="10" t="s">
        <v>8</v>
      </c>
      <c r="F26" s="8"/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-100000</v>
      </c>
      <c r="P26" s="48">
        <v>100000</v>
      </c>
      <c r="Q26" s="79"/>
    </row>
    <row r="27" spans="1:17" s="4" customFormat="1" ht="45" customHeight="1">
      <c r="A27" s="82" t="s">
        <v>103</v>
      </c>
      <c r="B27" s="82" t="s">
        <v>68</v>
      </c>
      <c r="C27" s="82" t="s">
        <v>69</v>
      </c>
      <c r="D27" s="78" t="s">
        <v>70</v>
      </c>
      <c r="E27" s="31" t="s">
        <v>55</v>
      </c>
      <c r="F27" s="29" t="s">
        <v>71</v>
      </c>
      <c r="G27" s="50">
        <v>13127000</v>
      </c>
      <c r="H27" s="50">
        <v>7694000</v>
      </c>
      <c r="I27" s="50">
        <v>5010128</v>
      </c>
      <c r="J27" s="50">
        <v>2683872</v>
      </c>
      <c r="K27" s="50">
        <v>1667000</v>
      </c>
      <c r="L27" s="50">
        <v>77</v>
      </c>
      <c r="M27" s="50">
        <v>1666923</v>
      </c>
      <c r="N27" s="50">
        <v>1950000</v>
      </c>
      <c r="O27" s="50">
        <v>1816000</v>
      </c>
      <c r="P27" s="50">
        <v>0</v>
      </c>
      <c r="Q27" s="79" t="s">
        <v>114</v>
      </c>
    </row>
    <row r="28" spans="1:17" s="4" customFormat="1" ht="45" customHeight="1">
      <c r="A28" s="83"/>
      <c r="B28" s="83"/>
      <c r="C28" s="83"/>
      <c r="D28" s="78"/>
      <c r="E28" s="31" t="s">
        <v>56</v>
      </c>
      <c r="F28" s="29" t="s">
        <v>71</v>
      </c>
      <c r="G28" s="50">
        <v>13127000</v>
      </c>
      <c r="H28" s="50">
        <v>7694000</v>
      </c>
      <c r="I28" s="50">
        <v>6242491</v>
      </c>
      <c r="J28" s="50">
        <v>1451509</v>
      </c>
      <c r="K28" s="50">
        <v>1667000</v>
      </c>
      <c r="L28" s="50">
        <v>77</v>
      </c>
      <c r="M28" s="50">
        <v>1666923</v>
      </c>
      <c r="N28" s="50">
        <v>1950000</v>
      </c>
      <c r="O28" s="50">
        <v>1816000</v>
      </c>
      <c r="P28" s="50">
        <v>0</v>
      </c>
      <c r="Q28" s="79"/>
    </row>
    <row r="29" spans="1:17" s="5" customFormat="1" ht="45" customHeight="1">
      <c r="A29" s="83"/>
      <c r="B29" s="83"/>
      <c r="C29" s="83"/>
      <c r="D29" s="78"/>
      <c r="E29" s="31" t="s">
        <v>57</v>
      </c>
      <c r="F29" s="8"/>
      <c r="G29" s="52">
        <v>0</v>
      </c>
      <c r="H29" s="52">
        <v>0</v>
      </c>
      <c r="I29" s="52">
        <v>1232363</v>
      </c>
      <c r="J29" s="52">
        <v>-1232363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79"/>
    </row>
    <row r="30" spans="1:17" s="3" customFormat="1" ht="45" customHeight="1">
      <c r="A30" s="82" t="s">
        <v>103</v>
      </c>
      <c r="B30" s="82" t="s">
        <v>68</v>
      </c>
      <c r="C30" s="82" t="s">
        <v>72</v>
      </c>
      <c r="D30" s="78" t="s">
        <v>70</v>
      </c>
      <c r="E30" s="31" t="s">
        <v>55</v>
      </c>
      <c r="F30" s="29" t="s">
        <v>73</v>
      </c>
      <c r="G30" s="50">
        <v>16860000</v>
      </c>
      <c r="H30" s="50">
        <v>10000000</v>
      </c>
      <c r="I30" s="50">
        <v>4865647</v>
      </c>
      <c r="J30" s="50">
        <v>5134353</v>
      </c>
      <c r="K30" s="50">
        <v>3033000</v>
      </c>
      <c r="L30" s="50">
        <v>0</v>
      </c>
      <c r="M30" s="50">
        <v>3033000</v>
      </c>
      <c r="N30" s="50">
        <v>2967000</v>
      </c>
      <c r="O30" s="50">
        <v>860000</v>
      </c>
      <c r="P30" s="50">
        <v>0</v>
      </c>
      <c r="Q30" s="79" t="s">
        <v>115</v>
      </c>
    </row>
    <row r="31" spans="1:17" s="3" customFormat="1" ht="45" customHeight="1">
      <c r="A31" s="83"/>
      <c r="B31" s="83"/>
      <c r="C31" s="82"/>
      <c r="D31" s="78"/>
      <c r="E31" s="31" t="s">
        <v>56</v>
      </c>
      <c r="F31" s="29" t="s">
        <v>73</v>
      </c>
      <c r="G31" s="50">
        <v>16860000</v>
      </c>
      <c r="H31" s="50">
        <v>10000000</v>
      </c>
      <c r="I31" s="50">
        <v>4959388</v>
      </c>
      <c r="J31" s="50">
        <v>5040612</v>
      </c>
      <c r="K31" s="50">
        <v>3033000</v>
      </c>
      <c r="L31" s="50">
        <v>0</v>
      </c>
      <c r="M31" s="50">
        <v>3033000</v>
      </c>
      <c r="N31" s="50">
        <v>2967000</v>
      </c>
      <c r="O31" s="50">
        <v>860000</v>
      </c>
      <c r="P31" s="50">
        <v>0</v>
      </c>
      <c r="Q31" s="79"/>
    </row>
    <row r="32" spans="1:17" s="3" customFormat="1" ht="45" customHeight="1">
      <c r="A32" s="83"/>
      <c r="B32" s="83"/>
      <c r="C32" s="82"/>
      <c r="D32" s="78"/>
      <c r="E32" s="31" t="s">
        <v>57</v>
      </c>
      <c r="F32" s="8"/>
      <c r="G32" s="52">
        <v>0</v>
      </c>
      <c r="H32" s="52">
        <v>0</v>
      </c>
      <c r="I32" s="52">
        <v>93741</v>
      </c>
      <c r="J32" s="52">
        <v>-93741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79"/>
    </row>
    <row r="33" spans="1:17" s="4" customFormat="1" ht="45" customHeight="1">
      <c r="A33" s="82" t="s">
        <v>103</v>
      </c>
      <c r="B33" s="82" t="s">
        <v>68</v>
      </c>
      <c r="C33" s="82" t="s">
        <v>74</v>
      </c>
      <c r="D33" s="78" t="s">
        <v>70</v>
      </c>
      <c r="E33" s="31" t="s">
        <v>6</v>
      </c>
      <c r="F33" s="29" t="s">
        <v>75</v>
      </c>
      <c r="G33" s="50">
        <v>5400000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400000</v>
      </c>
      <c r="O33" s="50">
        <v>5000000</v>
      </c>
      <c r="P33" s="50">
        <v>0</v>
      </c>
      <c r="Q33" s="79" t="s">
        <v>116</v>
      </c>
    </row>
    <row r="34" spans="1:17" s="4" customFormat="1" ht="45" customHeight="1">
      <c r="A34" s="83"/>
      <c r="B34" s="83"/>
      <c r="C34" s="82"/>
      <c r="D34" s="78"/>
      <c r="E34" s="31" t="s">
        <v>7</v>
      </c>
      <c r="F34" s="29" t="s">
        <v>75</v>
      </c>
      <c r="G34" s="50">
        <v>5400000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400000</v>
      </c>
      <c r="O34" s="50">
        <v>5000000</v>
      </c>
      <c r="P34" s="50">
        <v>0</v>
      </c>
      <c r="Q34" s="79"/>
    </row>
    <row r="35" spans="1:17" s="4" customFormat="1" ht="45" customHeight="1">
      <c r="A35" s="83"/>
      <c r="B35" s="83"/>
      <c r="C35" s="82"/>
      <c r="D35" s="78"/>
      <c r="E35" s="31" t="s">
        <v>8</v>
      </c>
      <c r="F35" s="8"/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79"/>
    </row>
    <row r="36" spans="1:17" s="41" customFormat="1" ht="45" customHeight="1">
      <c r="A36" s="82" t="s">
        <v>103</v>
      </c>
      <c r="B36" s="82" t="s">
        <v>68</v>
      </c>
      <c r="C36" s="82" t="s">
        <v>76</v>
      </c>
      <c r="D36" s="78" t="s">
        <v>70</v>
      </c>
      <c r="E36" s="31" t="s">
        <v>6</v>
      </c>
      <c r="F36" s="29" t="s">
        <v>77</v>
      </c>
      <c r="G36" s="38">
        <v>2000000</v>
      </c>
      <c r="H36" s="38">
        <v>2000000</v>
      </c>
      <c r="I36" s="38">
        <v>500000</v>
      </c>
      <c r="J36" s="38">
        <v>1500000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80" t="s">
        <v>115</v>
      </c>
    </row>
    <row r="37" spans="1:17" s="41" customFormat="1" ht="45" customHeight="1">
      <c r="A37" s="83"/>
      <c r="B37" s="83"/>
      <c r="C37" s="82"/>
      <c r="D37" s="78"/>
      <c r="E37" s="31" t="s">
        <v>7</v>
      </c>
      <c r="F37" s="29" t="s">
        <v>77</v>
      </c>
      <c r="G37" s="38">
        <v>2000000</v>
      </c>
      <c r="H37" s="38">
        <v>2000000</v>
      </c>
      <c r="I37" s="38">
        <v>500000</v>
      </c>
      <c r="J37" s="38">
        <v>1500000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80"/>
    </row>
    <row r="38" spans="1:17" s="42" customFormat="1" ht="45" customHeight="1">
      <c r="A38" s="83"/>
      <c r="B38" s="83"/>
      <c r="C38" s="82"/>
      <c r="D38" s="78"/>
      <c r="E38" s="31" t="s">
        <v>8</v>
      </c>
      <c r="F38" s="8"/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80"/>
    </row>
    <row r="39" spans="1:17" s="5" customFormat="1" ht="45.75" customHeight="1">
      <c r="A39" s="82" t="s">
        <v>103</v>
      </c>
      <c r="B39" s="82" t="s">
        <v>68</v>
      </c>
      <c r="C39" s="82" t="s">
        <v>78</v>
      </c>
      <c r="D39" s="78" t="s">
        <v>70</v>
      </c>
      <c r="E39" s="31" t="s">
        <v>6</v>
      </c>
      <c r="F39" s="29" t="s">
        <v>79</v>
      </c>
      <c r="G39" s="40">
        <v>29000000</v>
      </c>
      <c r="H39" s="40">
        <v>0</v>
      </c>
      <c r="I39" s="40">
        <v>0</v>
      </c>
      <c r="J39" s="40">
        <v>0</v>
      </c>
      <c r="K39" s="40">
        <v>400000</v>
      </c>
      <c r="L39" s="40">
        <v>0</v>
      </c>
      <c r="M39" s="40">
        <v>400000</v>
      </c>
      <c r="N39" s="40">
        <v>10000000</v>
      </c>
      <c r="O39" s="40">
        <v>10000000</v>
      </c>
      <c r="P39" s="40">
        <v>8600000</v>
      </c>
      <c r="Q39" s="79" t="s">
        <v>117</v>
      </c>
    </row>
    <row r="40" spans="1:17" s="5" customFormat="1" ht="45.75" customHeight="1">
      <c r="A40" s="83"/>
      <c r="B40" s="83"/>
      <c r="C40" s="82"/>
      <c r="D40" s="78"/>
      <c r="E40" s="31" t="s">
        <v>7</v>
      </c>
      <c r="F40" s="29" t="s">
        <v>79</v>
      </c>
      <c r="G40" s="40">
        <v>29000000</v>
      </c>
      <c r="H40" s="40">
        <v>0</v>
      </c>
      <c r="I40" s="40">
        <v>0</v>
      </c>
      <c r="J40" s="40">
        <v>0</v>
      </c>
      <c r="K40" s="40">
        <v>400000</v>
      </c>
      <c r="L40" s="40">
        <v>152525</v>
      </c>
      <c r="M40" s="40">
        <v>247475</v>
      </c>
      <c r="N40" s="40">
        <v>2300000</v>
      </c>
      <c r="O40" s="40">
        <v>300000</v>
      </c>
      <c r="P40" s="40">
        <v>26000000</v>
      </c>
      <c r="Q40" s="79"/>
    </row>
    <row r="41" spans="1:17" s="5" customFormat="1" ht="45.75" customHeight="1">
      <c r="A41" s="83"/>
      <c r="B41" s="83"/>
      <c r="C41" s="82"/>
      <c r="D41" s="78"/>
      <c r="E41" s="31" t="s">
        <v>8</v>
      </c>
      <c r="F41" s="8"/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152525</v>
      </c>
      <c r="M41" s="52">
        <v>-152525</v>
      </c>
      <c r="N41" s="52">
        <v>-7700000</v>
      </c>
      <c r="O41" s="52">
        <v>-9700000</v>
      </c>
      <c r="P41" s="52">
        <v>17400000</v>
      </c>
      <c r="Q41" s="79"/>
    </row>
    <row r="42" spans="1:18" s="6" customFormat="1" ht="45.75" customHeight="1">
      <c r="A42" s="81" t="s">
        <v>104</v>
      </c>
      <c r="B42" s="81" t="s">
        <v>80</v>
      </c>
      <c r="C42" s="81" t="s">
        <v>81</v>
      </c>
      <c r="D42" s="78" t="s">
        <v>82</v>
      </c>
      <c r="E42" s="31" t="s">
        <v>6</v>
      </c>
      <c r="F42" s="8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79" t="s">
        <v>150</v>
      </c>
      <c r="R42" s="26"/>
    </row>
    <row r="43" spans="1:18" s="6" customFormat="1" ht="45.75" customHeight="1">
      <c r="A43" s="91"/>
      <c r="B43" s="91"/>
      <c r="C43" s="91"/>
      <c r="D43" s="78"/>
      <c r="E43" s="31" t="s">
        <v>7</v>
      </c>
      <c r="F43" s="8" t="s">
        <v>83</v>
      </c>
      <c r="G43" s="48">
        <v>6898369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1974219</v>
      </c>
      <c r="O43" s="48">
        <v>2000000</v>
      </c>
      <c r="P43" s="48">
        <v>2924150</v>
      </c>
      <c r="Q43" s="79"/>
      <c r="R43" s="26"/>
    </row>
    <row r="44" spans="1:18" s="6" customFormat="1" ht="45.75" customHeight="1">
      <c r="A44" s="91"/>
      <c r="B44" s="91"/>
      <c r="C44" s="91"/>
      <c r="D44" s="78"/>
      <c r="E44" s="31" t="s">
        <v>8</v>
      </c>
      <c r="F44" s="14"/>
      <c r="G44" s="48">
        <v>6898369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1974219</v>
      </c>
      <c r="O44" s="48">
        <v>2000000</v>
      </c>
      <c r="P44" s="48">
        <v>2924150</v>
      </c>
      <c r="Q44" s="79"/>
      <c r="R44" s="26"/>
    </row>
    <row r="45" spans="1:18" s="6" customFormat="1" ht="45.75" customHeight="1">
      <c r="A45" s="82" t="s">
        <v>104</v>
      </c>
      <c r="B45" s="96" t="s">
        <v>80</v>
      </c>
      <c r="C45" s="96" t="s">
        <v>84</v>
      </c>
      <c r="D45" s="84" t="s">
        <v>82</v>
      </c>
      <c r="E45" s="31" t="s">
        <v>6</v>
      </c>
      <c r="F45" s="14"/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79" t="s">
        <v>264</v>
      </c>
      <c r="R45" s="26"/>
    </row>
    <row r="46" spans="1:18" s="6" customFormat="1" ht="45.75" customHeight="1">
      <c r="A46" s="97"/>
      <c r="B46" s="97"/>
      <c r="C46" s="96"/>
      <c r="D46" s="84"/>
      <c r="E46" s="31" t="s">
        <v>7</v>
      </c>
      <c r="F46" s="14" t="s">
        <v>85</v>
      </c>
      <c r="G46" s="48">
        <v>9000000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925715</v>
      </c>
      <c r="O46" s="48">
        <v>1000000</v>
      </c>
      <c r="P46" s="48">
        <v>7074285</v>
      </c>
      <c r="Q46" s="79"/>
      <c r="R46" s="26"/>
    </row>
    <row r="47" spans="1:18" s="6" customFormat="1" ht="45.75" customHeight="1">
      <c r="A47" s="97"/>
      <c r="B47" s="97"/>
      <c r="C47" s="96"/>
      <c r="D47" s="84"/>
      <c r="E47" s="31" t="s">
        <v>8</v>
      </c>
      <c r="F47" s="14"/>
      <c r="G47" s="48">
        <v>9000000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925715</v>
      </c>
      <c r="O47" s="48">
        <v>1000000</v>
      </c>
      <c r="P47" s="48">
        <v>7074285</v>
      </c>
      <c r="Q47" s="79"/>
      <c r="R47" s="26"/>
    </row>
    <row r="48" spans="1:17" s="25" customFormat="1" ht="45.75" customHeight="1">
      <c r="A48" s="88" t="s">
        <v>118</v>
      </c>
      <c r="B48" s="88" t="s">
        <v>119</v>
      </c>
      <c r="C48" s="88" t="s">
        <v>120</v>
      </c>
      <c r="D48" s="84" t="s">
        <v>121</v>
      </c>
      <c r="E48" s="31" t="s">
        <v>6</v>
      </c>
      <c r="F48" s="33"/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79" t="s">
        <v>265</v>
      </c>
    </row>
    <row r="49" spans="1:17" s="25" customFormat="1" ht="45.75" customHeight="1">
      <c r="A49" s="89"/>
      <c r="B49" s="89"/>
      <c r="C49" s="89"/>
      <c r="D49" s="84"/>
      <c r="E49" s="31" t="s">
        <v>7</v>
      </c>
      <c r="F49" s="33" t="s">
        <v>266</v>
      </c>
      <c r="G49" s="48">
        <v>6000000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1600000</v>
      </c>
      <c r="O49" s="48">
        <v>1900000</v>
      </c>
      <c r="P49" s="48">
        <v>2500000</v>
      </c>
      <c r="Q49" s="79"/>
    </row>
    <row r="50" spans="1:17" s="25" customFormat="1" ht="45.75" customHeight="1">
      <c r="A50" s="89"/>
      <c r="B50" s="89"/>
      <c r="C50" s="89"/>
      <c r="D50" s="84"/>
      <c r="E50" s="31" t="s">
        <v>8</v>
      </c>
      <c r="F50" s="14"/>
      <c r="G50" s="48">
        <v>6000000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1600000</v>
      </c>
      <c r="O50" s="48">
        <v>1900000</v>
      </c>
      <c r="P50" s="48">
        <v>2500000</v>
      </c>
      <c r="Q50" s="79"/>
    </row>
    <row r="51" spans="1:17" s="25" customFormat="1" ht="45.75" customHeight="1">
      <c r="A51" s="86" t="s">
        <v>307</v>
      </c>
      <c r="B51" s="88" t="s">
        <v>308</v>
      </c>
      <c r="C51" s="88" t="s">
        <v>309</v>
      </c>
      <c r="D51" s="84" t="s">
        <v>310</v>
      </c>
      <c r="E51" s="31" t="s">
        <v>6</v>
      </c>
      <c r="F51" s="46"/>
      <c r="G51" s="48">
        <f>SUM(H51,K51,N51,O51,P51)</f>
        <v>0</v>
      </c>
      <c r="H51" s="48">
        <v>0</v>
      </c>
      <c r="I51" s="48">
        <v>0</v>
      </c>
      <c r="J51" s="48">
        <f>H51-I51</f>
        <v>0</v>
      </c>
      <c r="K51" s="48">
        <v>0</v>
      </c>
      <c r="L51" s="48">
        <v>0</v>
      </c>
      <c r="M51" s="48">
        <f>K51-L51</f>
        <v>0</v>
      </c>
      <c r="N51" s="48">
        <v>0</v>
      </c>
      <c r="O51" s="48">
        <v>0</v>
      </c>
      <c r="P51" s="48">
        <v>0</v>
      </c>
      <c r="Q51" s="85" t="s">
        <v>305</v>
      </c>
    </row>
    <row r="52" spans="1:17" s="25" customFormat="1" ht="45.75" customHeight="1">
      <c r="A52" s="87"/>
      <c r="B52" s="89"/>
      <c r="C52" s="89"/>
      <c r="D52" s="84"/>
      <c r="E52" s="31" t="s">
        <v>7</v>
      </c>
      <c r="F52" s="47" t="s">
        <v>306</v>
      </c>
      <c r="G52" s="48">
        <f>SUM(H52,K52,N52,O52,P52)</f>
        <v>3108000</v>
      </c>
      <c r="H52" s="48">
        <v>0</v>
      </c>
      <c r="I52" s="48">
        <v>0</v>
      </c>
      <c r="J52" s="48">
        <f>H52-I52</f>
        <v>0</v>
      </c>
      <c r="K52" s="48">
        <v>0</v>
      </c>
      <c r="L52" s="48">
        <v>0</v>
      </c>
      <c r="M52" s="48">
        <f>K52-L52</f>
        <v>0</v>
      </c>
      <c r="N52" s="48">
        <v>310800</v>
      </c>
      <c r="O52" s="48">
        <v>1554000</v>
      </c>
      <c r="P52" s="48">
        <v>1243200</v>
      </c>
      <c r="Q52" s="85"/>
    </row>
    <row r="53" spans="1:17" s="25" customFormat="1" ht="45.75" customHeight="1">
      <c r="A53" s="87"/>
      <c r="B53" s="89"/>
      <c r="C53" s="89"/>
      <c r="D53" s="84"/>
      <c r="E53" s="31" t="s">
        <v>8</v>
      </c>
      <c r="F53" s="14"/>
      <c r="G53" s="48">
        <f aca="true" t="shared" si="4" ref="G53:P53">G52-G51</f>
        <v>3108000</v>
      </c>
      <c r="H53" s="48">
        <f t="shared" si="4"/>
        <v>0</v>
      </c>
      <c r="I53" s="48">
        <f t="shared" si="4"/>
        <v>0</v>
      </c>
      <c r="J53" s="48">
        <f t="shared" si="4"/>
        <v>0</v>
      </c>
      <c r="K53" s="48">
        <f t="shared" si="4"/>
        <v>0</v>
      </c>
      <c r="L53" s="48">
        <f t="shared" si="4"/>
        <v>0</v>
      </c>
      <c r="M53" s="48">
        <f t="shared" si="4"/>
        <v>0</v>
      </c>
      <c r="N53" s="48">
        <f t="shared" si="4"/>
        <v>310800</v>
      </c>
      <c r="O53" s="48">
        <f t="shared" si="4"/>
        <v>1554000</v>
      </c>
      <c r="P53" s="48">
        <f t="shared" si="4"/>
        <v>1243200</v>
      </c>
      <c r="Q53" s="85"/>
    </row>
    <row r="54" spans="1:17" s="5" customFormat="1" ht="45.75" customHeight="1">
      <c r="A54" s="82" t="s">
        <v>86</v>
      </c>
      <c r="B54" s="82" t="s">
        <v>87</v>
      </c>
      <c r="C54" s="82" t="s">
        <v>88</v>
      </c>
      <c r="D54" s="78" t="s">
        <v>89</v>
      </c>
      <c r="E54" s="31" t="s">
        <v>6</v>
      </c>
      <c r="F54" s="8"/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79" t="s">
        <v>332</v>
      </c>
    </row>
    <row r="55" spans="1:17" s="5" customFormat="1" ht="45.75" customHeight="1">
      <c r="A55" s="83"/>
      <c r="B55" s="83"/>
      <c r="C55" s="83"/>
      <c r="D55" s="78"/>
      <c r="E55" s="31" t="s">
        <v>7</v>
      </c>
      <c r="F55" s="8" t="s">
        <v>329</v>
      </c>
      <c r="G55" s="48">
        <v>3000000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1000000</v>
      </c>
      <c r="O55" s="48">
        <v>2000000</v>
      </c>
      <c r="P55" s="48">
        <v>0</v>
      </c>
      <c r="Q55" s="79"/>
    </row>
    <row r="56" spans="1:17" s="5" customFormat="1" ht="45.75" customHeight="1">
      <c r="A56" s="83"/>
      <c r="B56" s="83"/>
      <c r="C56" s="83"/>
      <c r="D56" s="78"/>
      <c r="E56" s="31" t="s">
        <v>8</v>
      </c>
      <c r="F56" s="8"/>
      <c r="G56" s="48">
        <v>3000000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1000000</v>
      </c>
      <c r="O56" s="48">
        <v>2000000</v>
      </c>
      <c r="P56" s="48">
        <v>0</v>
      </c>
      <c r="Q56" s="79"/>
    </row>
    <row r="57" spans="1:17" s="5" customFormat="1" ht="45.75" customHeight="1">
      <c r="A57" s="82" t="s">
        <v>86</v>
      </c>
      <c r="B57" s="82" t="s">
        <v>87</v>
      </c>
      <c r="C57" s="82" t="s">
        <v>90</v>
      </c>
      <c r="D57" s="78" t="s">
        <v>89</v>
      </c>
      <c r="E57" s="31" t="s">
        <v>6</v>
      </c>
      <c r="F57" s="8"/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79" t="s">
        <v>333</v>
      </c>
    </row>
    <row r="58" spans="1:17" s="5" customFormat="1" ht="45.75" customHeight="1">
      <c r="A58" s="83"/>
      <c r="B58" s="83"/>
      <c r="C58" s="83"/>
      <c r="D58" s="78"/>
      <c r="E58" s="31" t="s">
        <v>7</v>
      </c>
      <c r="F58" s="8" t="s">
        <v>330</v>
      </c>
      <c r="G58" s="48">
        <v>2000000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1000000</v>
      </c>
      <c r="O58" s="48">
        <v>1000000</v>
      </c>
      <c r="P58" s="48">
        <v>0</v>
      </c>
      <c r="Q58" s="79"/>
    </row>
    <row r="59" spans="1:17" s="5" customFormat="1" ht="45.75" customHeight="1">
      <c r="A59" s="83"/>
      <c r="B59" s="83"/>
      <c r="C59" s="83"/>
      <c r="D59" s="78"/>
      <c r="E59" s="31" t="s">
        <v>8</v>
      </c>
      <c r="F59" s="8"/>
      <c r="G59" s="48">
        <v>2000000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1000000</v>
      </c>
      <c r="O59" s="48">
        <v>1000000</v>
      </c>
      <c r="P59" s="48">
        <v>0</v>
      </c>
      <c r="Q59" s="79"/>
    </row>
    <row r="60" spans="1:17" s="5" customFormat="1" ht="44.25" customHeight="1">
      <c r="A60" s="82" t="s">
        <v>86</v>
      </c>
      <c r="B60" s="82" t="s">
        <v>105</v>
      </c>
      <c r="C60" s="82" t="s">
        <v>91</v>
      </c>
      <c r="D60" s="78" t="s">
        <v>89</v>
      </c>
      <c r="E60" s="31" t="s">
        <v>6</v>
      </c>
      <c r="F60" s="8"/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79" t="s">
        <v>334</v>
      </c>
    </row>
    <row r="61" spans="1:17" s="5" customFormat="1" ht="44.25" customHeight="1">
      <c r="A61" s="83"/>
      <c r="B61" s="83"/>
      <c r="C61" s="83"/>
      <c r="D61" s="78"/>
      <c r="E61" s="31" t="s">
        <v>7</v>
      </c>
      <c r="F61" s="8" t="s">
        <v>331</v>
      </c>
      <c r="G61" s="48">
        <v>500000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500000</v>
      </c>
      <c r="O61" s="48">
        <v>0</v>
      </c>
      <c r="P61" s="48">
        <v>0</v>
      </c>
      <c r="Q61" s="79"/>
    </row>
    <row r="62" spans="1:17" s="5" customFormat="1" ht="44.25" customHeight="1">
      <c r="A62" s="83"/>
      <c r="B62" s="83"/>
      <c r="C62" s="83"/>
      <c r="D62" s="78"/>
      <c r="E62" s="31" t="s">
        <v>8</v>
      </c>
      <c r="F62" s="8"/>
      <c r="G62" s="48">
        <v>500000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500000</v>
      </c>
      <c r="O62" s="48">
        <v>0</v>
      </c>
      <c r="P62" s="48">
        <v>0</v>
      </c>
      <c r="Q62" s="79"/>
    </row>
    <row r="63" spans="1:17" s="28" customFormat="1" ht="44.25" customHeight="1">
      <c r="A63" s="82" t="s">
        <v>92</v>
      </c>
      <c r="B63" s="93" t="s">
        <v>137</v>
      </c>
      <c r="C63" s="92" t="s">
        <v>138</v>
      </c>
      <c r="D63" s="92" t="s">
        <v>139</v>
      </c>
      <c r="E63" s="31" t="s">
        <v>6</v>
      </c>
      <c r="F63" s="8" t="s">
        <v>302</v>
      </c>
      <c r="G63" s="38">
        <f>SUM(H63,K63,N63,O63,P63,)</f>
        <v>1270000</v>
      </c>
      <c r="H63" s="38">
        <v>0</v>
      </c>
      <c r="I63" s="38">
        <v>0</v>
      </c>
      <c r="J63" s="38">
        <v>0</v>
      </c>
      <c r="K63" s="38">
        <v>1200000</v>
      </c>
      <c r="L63" s="38">
        <v>0</v>
      </c>
      <c r="M63" s="38">
        <v>1200000</v>
      </c>
      <c r="N63" s="38">
        <v>70000</v>
      </c>
      <c r="O63" s="38">
        <v>0</v>
      </c>
      <c r="P63" s="38">
        <v>0</v>
      </c>
      <c r="Q63" s="80" t="s">
        <v>303</v>
      </c>
    </row>
    <row r="64" spans="1:17" s="28" customFormat="1" ht="44.25" customHeight="1">
      <c r="A64" s="83"/>
      <c r="B64" s="93"/>
      <c r="C64" s="92"/>
      <c r="D64" s="92"/>
      <c r="E64" s="31" t="s">
        <v>7</v>
      </c>
      <c r="F64" s="8" t="s">
        <v>304</v>
      </c>
      <c r="G64" s="38">
        <v>1270000</v>
      </c>
      <c r="H64" s="38">
        <v>0</v>
      </c>
      <c r="I64" s="38">
        <v>0</v>
      </c>
      <c r="J64" s="38">
        <v>0</v>
      </c>
      <c r="K64" s="38">
        <v>1200000</v>
      </c>
      <c r="L64" s="38">
        <v>240628</v>
      </c>
      <c r="M64" s="38">
        <f>K64-L64</f>
        <v>959372</v>
      </c>
      <c r="N64" s="38">
        <v>70000</v>
      </c>
      <c r="O64" s="38">
        <v>0</v>
      </c>
      <c r="P64" s="38">
        <v>0</v>
      </c>
      <c r="Q64" s="80"/>
    </row>
    <row r="65" spans="1:17" s="28" customFormat="1" ht="44.25" customHeight="1">
      <c r="A65" s="83"/>
      <c r="B65" s="93"/>
      <c r="C65" s="92"/>
      <c r="D65" s="92"/>
      <c r="E65" s="31" t="s">
        <v>8</v>
      </c>
      <c r="F65" s="44"/>
      <c r="G65" s="39">
        <f>G64-G63</f>
        <v>0</v>
      </c>
      <c r="H65" s="39">
        <f aca="true" t="shared" si="5" ref="H65:P65">H64-H63</f>
        <v>0</v>
      </c>
      <c r="I65" s="39">
        <f t="shared" si="5"/>
        <v>0</v>
      </c>
      <c r="J65" s="39">
        <f t="shared" si="5"/>
        <v>0</v>
      </c>
      <c r="K65" s="39">
        <f t="shared" si="5"/>
        <v>0</v>
      </c>
      <c r="L65" s="39">
        <f t="shared" si="5"/>
        <v>240628</v>
      </c>
      <c r="M65" s="39">
        <f t="shared" si="5"/>
        <v>-240628</v>
      </c>
      <c r="N65" s="39">
        <f t="shared" si="5"/>
        <v>0</v>
      </c>
      <c r="O65" s="39">
        <f t="shared" si="5"/>
        <v>0</v>
      </c>
      <c r="P65" s="39">
        <f t="shared" si="5"/>
        <v>0</v>
      </c>
      <c r="Q65" s="80"/>
    </row>
    <row r="66" spans="1:17" s="2" customFormat="1" ht="44.25" customHeight="1">
      <c r="A66" s="82" t="s">
        <v>152</v>
      </c>
      <c r="B66" s="96" t="s">
        <v>153</v>
      </c>
      <c r="C66" s="96" t="s">
        <v>154</v>
      </c>
      <c r="D66" s="84" t="s">
        <v>155</v>
      </c>
      <c r="E66" s="22" t="s">
        <v>6</v>
      </c>
      <c r="F66" s="14" t="s">
        <v>156</v>
      </c>
      <c r="G66" s="40">
        <v>810000</v>
      </c>
      <c r="H66" s="40">
        <v>0</v>
      </c>
      <c r="I66" s="40">
        <v>0</v>
      </c>
      <c r="J66" s="40">
        <v>0</v>
      </c>
      <c r="K66" s="40">
        <v>810000</v>
      </c>
      <c r="L66" s="40">
        <v>402552</v>
      </c>
      <c r="M66" s="40">
        <v>407448</v>
      </c>
      <c r="N66" s="40">
        <v>0</v>
      </c>
      <c r="O66" s="40">
        <v>0</v>
      </c>
      <c r="P66" s="40">
        <v>0</v>
      </c>
      <c r="Q66" s="99" t="s">
        <v>107</v>
      </c>
    </row>
    <row r="67" spans="1:17" s="2" customFormat="1" ht="44.25" customHeight="1">
      <c r="A67" s="97"/>
      <c r="B67" s="97"/>
      <c r="C67" s="97"/>
      <c r="D67" s="84"/>
      <c r="E67" s="22" t="s">
        <v>7</v>
      </c>
      <c r="F67" s="14" t="s">
        <v>156</v>
      </c>
      <c r="G67" s="40">
        <v>810000</v>
      </c>
      <c r="H67" s="40">
        <v>0</v>
      </c>
      <c r="I67" s="40">
        <v>0</v>
      </c>
      <c r="J67" s="40">
        <v>0</v>
      </c>
      <c r="K67" s="40">
        <v>810000</v>
      </c>
      <c r="L67" s="40">
        <v>402552</v>
      </c>
      <c r="M67" s="40">
        <v>407448</v>
      </c>
      <c r="N67" s="40">
        <v>0</v>
      </c>
      <c r="O67" s="40">
        <v>0</v>
      </c>
      <c r="P67" s="40">
        <v>0</v>
      </c>
      <c r="Q67" s="99"/>
    </row>
    <row r="68" spans="1:17" s="2" customFormat="1" ht="44.25" customHeight="1">
      <c r="A68" s="97"/>
      <c r="B68" s="97"/>
      <c r="C68" s="97"/>
      <c r="D68" s="84"/>
      <c r="E68" s="22" t="s">
        <v>8</v>
      </c>
      <c r="F68" s="14"/>
      <c r="G68" s="40">
        <f>G67-G66</f>
        <v>0</v>
      </c>
      <c r="H68" s="40">
        <f aca="true" t="shared" si="6" ref="H68:P69">H67-H66</f>
        <v>0</v>
      </c>
      <c r="I68" s="40">
        <f t="shared" si="6"/>
        <v>0</v>
      </c>
      <c r="J68" s="40">
        <f t="shared" si="6"/>
        <v>0</v>
      </c>
      <c r="K68" s="40">
        <f t="shared" si="6"/>
        <v>0</v>
      </c>
      <c r="L68" s="40">
        <f t="shared" si="6"/>
        <v>0</v>
      </c>
      <c r="M68" s="40">
        <f t="shared" si="6"/>
        <v>0</v>
      </c>
      <c r="N68" s="40">
        <f t="shared" si="6"/>
        <v>0</v>
      </c>
      <c r="O68" s="40">
        <f t="shared" si="6"/>
        <v>0</v>
      </c>
      <c r="P68" s="40">
        <f t="shared" si="6"/>
        <v>0</v>
      </c>
      <c r="Q68" s="99"/>
    </row>
    <row r="69" spans="1:17" s="2" customFormat="1" ht="44.25" customHeight="1">
      <c r="A69" s="82" t="s">
        <v>316</v>
      </c>
      <c r="B69" s="82" t="s">
        <v>158</v>
      </c>
      <c r="C69" s="96" t="s">
        <v>317</v>
      </c>
      <c r="D69" s="84" t="s">
        <v>315</v>
      </c>
      <c r="E69" s="22" t="s">
        <v>6</v>
      </c>
      <c r="F69" s="14"/>
      <c r="G69" s="40">
        <v>0</v>
      </c>
      <c r="H69" s="40">
        <f t="shared" si="6"/>
        <v>0</v>
      </c>
      <c r="I69" s="40">
        <f t="shared" si="6"/>
        <v>0</v>
      </c>
      <c r="J69" s="40">
        <f t="shared" si="6"/>
        <v>0</v>
      </c>
      <c r="K69" s="40">
        <v>0</v>
      </c>
      <c r="L69" s="40">
        <v>0</v>
      </c>
      <c r="M69" s="40">
        <v>0</v>
      </c>
      <c r="N69" s="40">
        <f t="shared" si="6"/>
        <v>0</v>
      </c>
      <c r="O69" s="40">
        <f t="shared" si="6"/>
        <v>0</v>
      </c>
      <c r="P69" s="40">
        <f t="shared" si="6"/>
        <v>0</v>
      </c>
      <c r="Q69" s="80" t="s">
        <v>318</v>
      </c>
    </row>
    <row r="70" spans="1:19" s="2" customFormat="1" ht="44.25" customHeight="1">
      <c r="A70" s="97"/>
      <c r="B70" s="83"/>
      <c r="C70" s="97"/>
      <c r="D70" s="84"/>
      <c r="E70" s="22" t="s">
        <v>7</v>
      </c>
      <c r="F70" s="14" t="s">
        <v>314</v>
      </c>
      <c r="G70" s="40">
        <v>1200000</v>
      </c>
      <c r="H70" s="40">
        <f>H69-H68</f>
        <v>0</v>
      </c>
      <c r="I70" s="40">
        <f>I69-I68</f>
        <v>0</v>
      </c>
      <c r="J70" s="40">
        <f>J69-J68</f>
        <v>0</v>
      </c>
      <c r="K70" s="40">
        <v>0</v>
      </c>
      <c r="L70" s="40">
        <v>0</v>
      </c>
      <c r="M70" s="40">
        <v>0</v>
      </c>
      <c r="N70" s="40">
        <v>1200000</v>
      </c>
      <c r="O70" s="40">
        <f>O69-O68</f>
        <v>0</v>
      </c>
      <c r="P70" s="40">
        <f>P69-P68</f>
        <v>0</v>
      </c>
      <c r="Q70" s="80"/>
      <c r="S70" s="2" t="s">
        <v>311</v>
      </c>
    </row>
    <row r="71" spans="1:19" s="2" customFormat="1" ht="44.25" customHeight="1">
      <c r="A71" s="97"/>
      <c r="B71" s="83"/>
      <c r="C71" s="97"/>
      <c r="D71" s="84"/>
      <c r="E71" s="22" t="s">
        <v>8</v>
      </c>
      <c r="F71" s="14"/>
      <c r="G71" s="40">
        <f>G70-G69</f>
        <v>1200000</v>
      </c>
      <c r="H71" s="40">
        <f aca="true" t="shared" si="7" ref="H71:P71">H70-H69</f>
        <v>0</v>
      </c>
      <c r="I71" s="40">
        <f t="shared" si="7"/>
        <v>0</v>
      </c>
      <c r="J71" s="40">
        <f t="shared" si="7"/>
        <v>0</v>
      </c>
      <c r="K71" s="40">
        <f t="shared" si="7"/>
        <v>0</v>
      </c>
      <c r="L71" s="40">
        <f t="shared" si="7"/>
        <v>0</v>
      </c>
      <c r="M71" s="40">
        <f t="shared" si="7"/>
        <v>0</v>
      </c>
      <c r="N71" s="40">
        <f t="shared" si="7"/>
        <v>1200000</v>
      </c>
      <c r="O71" s="40">
        <f t="shared" si="7"/>
        <v>0</v>
      </c>
      <c r="P71" s="40">
        <f t="shared" si="7"/>
        <v>0</v>
      </c>
      <c r="Q71" s="80"/>
      <c r="S71" s="2" t="s">
        <v>313</v>
      </c>
    </row>
    <row r="72" spans="1:19" s="2" customFormat="1" ht="44.25" customHeight="1">
      <c r="A72" s="82" t="s">
        <v>157</v>
      </c>
      <c r="B72" s="82" t="s">
        <v>158</v>
      </c>
      <c r="C72" s="82" t="s">
        <v>25</v>
      </c>
      <c r="D72" s="78" t="s">
        <v>159</v>
      </c>
      <c r="E72" s="31" t="s">
        <v>6</v>
      </c>
      <c r="F72" s="8" t="s">
        <v>160</v>
      </c>
      <c r="G72" s="48">
        <v>13638890</v>
      </c>
      <c r="H72" s="48">
        <v>200000</v>
      </c>
      <c r="I72" s="48">
        <v>200000</v>
      </c>
      <c r="J72" s="48">
        <v>0</v>
      </c>
      <c r="K72" s="48">
        <v>6158688</v>
      </c>
      <c r="L72" s="48">
        <v>5535033</v>
      </c>
      <c r="M72" s="48">
        <v>623655</v>
      </c>
      <c r="N72" s="48">
        <v>6279897</v>
      </c>
      <c r="O72" s="48">
        <v>1000305</v>
      </c>
      <c r="P72" s="48">
        <v>0</v>
      </c>
      <c r="Q72" s="79" t="s">
        <v>257</v>
      </c>
      <c r="S72" s="2" t="s">
        <v>312</v>
      </c>
    </row>
    <row r="73" spans="1:17" s="2" customFormat="1" ht="44.25" customHeight="1">
      <c r="A73" s="82"/>
      <c r="B73" s="83"/>
      <c r="C73" s="83"/>
      <c r="D73" s="78"/>
      <c r="E73" s="31" t="s">
        <v>7</v>
      </c>
      <c r="F73" s="8" t="s">
        <v>160</v>
      </c>
      <c r="G73" s="48">
        <v>11339264</v>
      </c>
      <c r="H73" s="48">
        <v>200000</v>
      </c>
      <c r="I73" s="48">
        <v>200000</v>
      </c>
      <c r="J73" s="48">
        <v>0</v>
      </c>
      <c r="K73" s="48">
        <v>6158688</v>
      </c>
      <c r="L73" s="48">
        <v>5734896</v>
      </c>
      <c r="M73" s="48">
        <v>423792</v>
      </c>
      <c r="N73" s="48">
        <v>3625957</v>
      </c>
      <c r="O73" s="48">
        <v>1354619</v>
      </c>
      <c r="P73" s="48">
        <v>0</v>
      </c>
      <c r="Q73" s="79"/>
    </row>
    <row r="74" spans="1:17" s="2" customFormat="1" ht="44.25" customHeight="1">
      <c r="A74" s="82"/>
      <c r="B74" s="83"/>
      <c r="C74" s="83"/>
      <c r="D74" s="78"/>
      <c r="E74" s="31" t="s">
        <v>8</v>
      </c>
      <c r="F74" s="8"/>
      <c r="G74" s="48">
        <v>-2299626</v>
      </c>
      <c r="H74" s="48">
        <v>0</v>
      </c>
      <c r="I74" s="48">
        <v>0</v>
      </c>
      <c r="J74" s="48">
        <v>0</v>
      </c>
      <c r="K74" s="48">
        <v>0</v>
      </c>
      <c r="L74" s="48">
        <v>199863</v>
      </c>
      <c r="M74" s="48">
        <v>-199863</v>
      </c>
      <c r="N74" s="48">
        <v>-2653940</v>
      </c>
      <c r="O74" s="48">
        <v>354314</v>
      </c>
      <c r="P74" s="48">
        <v>0</v>
      </c>
      <c r="Q74" s="79"/>
    </row>
    <row r="75" spans="1:17" s="5" customFormat="1" ht="43.5" customHeight="1">
      <c r="A75" s="82" t="s">
        <v>157</v>
      </c>
      <c r="B75" s="82" t="s">
        <v>158</v>
      </c>
      <c r="C75" s="82" t="s">
        <v>26</v>
      </c>
      <c r="D75" s="78" t="s">
        <v>159</v>
      </c>
      <c r="E75" s="31" t="s">
        <v>6</v>
      </c>
      <c r="F75" s="8" t="s">
        <v>161</v>
      </c>
      <c r="G75" s="48">
        <v>6178000</v>
      </c>
      <c r="H75" s="48">
        <v>0</v>
      </c>
      <c r="I75" s="48">
        <v>0</v>
      </c>
      <c r="J75" s="48">
        <v>0</v>
      </c>
      <c r="K75" s="48">
        <v>1324077</v>
      </c>
      <c r="L75" s="48">
        <v>810580</v>
      </c>
      <c r="M75" s="48">
        <v>513497</v>
      </c>
      <c r="N75" s="48">
        <v>3518382</v>
      </c>
      <c r="O75" s="48">
        <v>1335541</v>
      </c>
      <c r="P75" s="48">
        <v>0</v>
      </c>
      <c r="Q75" s="79" t="s">
        <v>267</v>
      </c>
    </row>
    <row r="76" spans="1:17" s="5" customFormat="1" ht="43.5" customHeight="1">
      <c r="A76" s="82"/>
      <c r="B76" s="83"/>
      <c r="C76" s="82"/>
      <c r="D76" s="78"/>
      <c r="E76" s="31" t="s">
        <v>7</v>
      </c>
      <c r="F76" s="8" t="s">
        <v>162</v>
      </c>
      <c r="G76" s="48">
        <v>6178000</v>
      </c>
      <c r="H76" s="48">
        <v>0</v>
      </c>
      <c r="I76" s="48">
        <v>0</v>
      </c>
      <c r="J76" s="48">
        <v>0</v>
      </c>
      <c r="K76" s="48">
        <v>1324077</v>
      </c>
      <c r="L76" s="48">
        <v>1324077</v>
      </c>
      <c r="M76" s="48">
        <v>0</v>
      </c>
      <c r="N76" s="48">
        <v>3518382</v>
      </c>
      <c r="O76" s="48">
        <v>1335541</v>
      </c>
      <c r="P76" s="48">
        <v>0</v>
      </c>
      <c r="Q76" s="79"/>
    </row>
    <row r="77" spans="1:17" s="5" customFormat="1" ht="43.5" customHeight="1">
      <c r="A77" s="82"/>
      <c r="B77" s="83"/>
      <c r="C77" s="82"/>
      <c r="D77" s="78"/>
      <c r="E77" s="31" t="s">
        <v>8</v>
      </c>
      <c r="F77" s="8"/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513497</v>
      </c>
      <c r="M77" s="48">
        <v>-513497</v>
      </c>
      <c r="N77" s="48">
        <v>0</v>
      </c>
      <c r="O77" s="48">
        <v>0</v>
      </c>
      <c r="P77" s="48">
        <v>0</v>
      </c>
      <c r="Q77" s="79"/>
    </row>
    <row r="78" spans="1:17" s="2" customFormat="1" ht="49.5" customHeight="1">
      <c r="A78" s="82" t="s">
        <v>157</v>
      </c>
      <c r="B78" s="82" t="s">
        <v>24</v>
      </c>
      <c r="C78" s="82" t="s">
        <v>27</v>
      </c>
      <c r="D78" s="78" t="s">
        <v>159</v>
      </c>
      <c r="E78" s="31" t="s">
        <v>6</v>
      </c>
      <c r="F78" s="8" t="s">
        <v>163</v>
      </c>
      <c r="G78" s="48">
        <v>9620000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564000</v>
      </c>
      <c r="O78" s="48">
        <v>6450000</v>
      </c>
      <c r="P78" s="48">
        <v>2606000</v>
      </c>
      <c r="Q78" s="79" t="s">
        <v>295</v>
      </c>
    </row>
    <row r="79" spans="1:17" s="2" customFormat="1" ht="49.5" customHeight="1">
      <c r="A79" s="82"/>
      <c r="B79" s="83"/>
      <c r="C79" s="82"/>
      <c r="D79" s="78"/>
      <c r="E79" s="31" t="s">
        <v>7</v>
      </c>
      <c r="F79" s="8" t="s">
        <v>163</v>
      </c>
      <c r="G79" s="48">
        <v>11942650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564000</v>
      </c>
      <c r="O79" s="48">
        <v>9452650</v>
      </c>
      <c r="P79" s="48">
        <v>1926000</v>
      </c>
      <c r="Q79" s="79"/>
    </row>
    <row r="80" spans="1:17" s="2" customFormat="1" ht="49.5" customHeight="1">
      <c r="A80" s="82"/>
      <c r="B80" s="83"/>
      <c r="C80" s="82"/>
      <c r="D80" s="78"/>
      <c r="E80" s="31" t="s">
        <v>8</v>
      </c>
      <c r="F80" s="8"/>
      <c r="G80" s="48">
        <v>2322650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3002650</v>
      </c>
      <c r="P80" s="48">
        <v>-680000</v>
      </c>
      <c r="Q80" s="79"/>
    </row>
    <row r="81" spans="1:17" s="2" customFormat="1" ht="43.5" customHeight="1">
      <c r="A81" s="82" t="s">
        <v>28</v>
      </c>
      <c r="B81" s="82" t="s">
        <v>164</v>
      </c>
      <c r="C81" s="82" t="s">
        <v>29</v>
      </c>
      <c r="D81" s="78" t="s">
        <v>159</v>
      </c>
      <c r="E81" s="31" t="s">
        <v>6</v>
      </c>
      <c r="F81" s="8" t="s">
        <v>47</v>
      </c>
      <c r="G81" s="48">
        <f>SUM(H81,K81,N81,O81,P81)</f>
        <v>3477000</v>
      </c>
      <c r="H81" s="48">
        <v>500000</v>
      </c>
      <c r="I81" s="48">
        <v>0</v>
      </c>
      <c r="J81" s="48">
        <f>H81-I81</f>
        <v>500000</v>
      </c>
      <c r="K81" s="48">
        <v>500000</v>
      </c>
      <c r="L81" s="48">
        <v>0</v>
      </c>
      <c r="M81" s="48">
        <f>K81-L81</f>
        <v>500000</v>
      </c>
      <c r="N81" s="48">
        <v>2477000</v>
      </c>
      <c r="O81" s="48">
        <v>0</v>
      </c>
      <c r="P81" s="48">
        <v>0</v>
      </c>
      <c r="Q81" s="79" t="s">
        <v>258</v>
      </c>
    </row>
    <row r="82" spans="1:17" s="2" customFormat="1" ht="43.5" customHeight="1">
      <c r="A82" s="82"/>
      <c r="B82" s="82"/>
      <c r="C82" s="82"/>
      <c r="D82" s="78"/>
      <c r="E82" s="31" t="s">
        <v>7</v>
      </c>
      <c r="F82" s="8" t="s">
        <v>47</v>
      </c>
      <c r="G82" s="48">
        <f>SUM(H82,K82,N82,O82,P82)</f>
        <v>3477000</v>
      </c>
      <c r="H82" s="48">
        <v>500000</v>
      </c>
      <c r="I82" s="48">
        <v>0</v>
      </c>
      <c r="J82" s="48">
        <f>H82-I82</f>
        <v>500000</v>
      </c>
      <c r="K82" s="48">
        <v>500000</v>
      </c>
      <c r="L82" s="48">
        <v>0</v>
      </c>
      <c r="M82" s="48">
        <f>K82-L82</f>
        <v>500000</v>
      </c>
      <c r="N82" s="48">
        <v>1000000</v>
      </c>
      <c r="O82" s="48">
        <v>1477000</v>
      </c>
      <c r="P82" s="48">
        <v>0</v>
      </c>
      <c r="Q82" s="79"/>
    </row>
    <row r="83" spans="1:17" s="2" customFormat="1" ht="43.5" customHeight="1">
      <c r="A83" s="82"/>
      <c r="B83" s="82"/>
      <c r="C83" s="82"/>
      <c r="D83" s="78"/>
      <c r="E83" s="31" t="s">
        <v>8</v>
      </c>
      <c r="F83" s="8"/>
      <c r="G83" s="48">
        <f aca="true" t="shared" si="8" ref="G83:P83">G82-G81</f>
        <v>0</v>
      </c>
      <c r="H83" s="48">
        <f t="shared" si="8"/>
        <v>0</v>
      </c>
      <c r="I83" s="48">
        <f t="shared" si="8"/>
        <v>0</v>
      </c>
      <c r="J83" s="48">
        <f t="shared" si="8"/>
        <v>0</v>
      </c>
      <c r="K83" s="48">
        <f t="shared" si="8"/>
        <v>0</v>
      </c>
      <c r="L83" s="48">
        <f t="shared" si="8"/>
        <v>0</v>
      </c>
      <c r="M83" s="48">
        <f t="shared" si="8"/>
        <v>0</v>
      </c>
      <c r="N83" s="48">
        <f t="shared" si="8"/>
        <v>-1477000</v>
      </c>
      <c r="O83" s="48">
        <f t="shared" si="8"/>
        <v>1477000</v>
      </c>
      <c r="P83" s="48">
        <f t="shared" si="8"/>
        <v>0</v>
      </c>
      <c r="Q83" s="79"/>
    </row>
    <row r="84" spans="1:17" s="2" customFormat="1" ht="43.5" customHeight="1">
      <c r="A84" s="96" t="s">
        <v>28</v>
      </c>
      <c r="B84" s="96" t="s">
        <v>106</v>
      </c>
      <c r="C84" s="96" t="s">
        <v>30</v>
      </c>
      <c r="D84" s="84" t="s">
        <v>93</v>
      </c>
      <c r="E84" s="22" t="s">
        <v>6</v>
      </c>
      <c r="F84" s="14"/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99" t="s">
        <v>328</v>
      </c>
    </row>
    <row r="85" spans="1:17" s="2" customFormat="1" ht="43.5" customHeight="1">
      <c r="A85" s="97"/>
      <c r="B85" s="97"/>
      <c r="C85" s="97"/>
      <c r="D85" s="84"/>
      <c r="E85" s="22" t="s">
        <v>7</v>
      </c>
      <c r="F85" s="14" t="s">
        <v>108</v>
      </c>
      <c r="G85" s="40">
        <v>5080000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500000</v>
      </c>
      <c r="O85" s="40">
        <v>1000000</v>
      </c>
      <c r="P85" s="40">
        <v>3580000</v>
      </c>
      <c r="Q85" s="99"/>
    </row>
    <row r="86" spans="1:17" s="2" customFormat="1" ht="43.5" customHeight="1">
      <c r="A86" s="97"/>
      <c r="B86" s="97"/>
      <c r="C86" s="97"/>
      <c r="D86" s="84"/>
      <c r="E86" s="22" t="s">
        <v>8</v>
      </c>
      <c r="F86" s="14"/>
      <c r="G86" s="40">
        <f>G85-G84</f>
        <v>5080000</v>
      </c>
      <c r="H86" s="40">
        <f aca="true" t="shared" si="9" ref="H86:P86">H85-H84</f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500000</v>
      </c>
      <c r="O86" s="40">
        <f t="shared" si="9"/>
        <v>1000000</v>
      </c>
      <c r="P86" s="40">
        <f t="shared" si="9"/>
        <v>3580000</v>
      </c>
      <c r="Q86" s="99"/>
    </row>
    <row r="87" spans="1:17" s="2" customFormat="1" ht="48.75" customHeight="1">
      <c r="A87" s="82" t="s">
        <v>28</v>
      </c>
      <c r="B87" s="82" t="s">
        <v>31</v>
      </c>
      <c r="C87" s="82" t="s">
        <v>32</v>
      </c>
      <c r="D87" s="78" t="s">
        <v>159</v>
      </c>
      <c r="E87" s="31" t="s">
        <v>6</v>
      </c>
      <c r="F87" s="29"/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79" t="s">
        <v>293</v>
      </c>
    </row>
    <row r="88" spans="1:17" s="2" customFormat="1" ht="48.75" customHeight="1">
      <c r="A88" s="83"/>
      <c r="B88" s="83"/>
      <c r="C88" s="83"/>
      <c r="D88" s="78"/>
      <c r="E88" s="31" t="s">
        <v>7</v>
      </c>
      <c r="F88" s="29" t="s">
        <v>165</v>
      </c>
      <c r="G88" s="48">
        <f>SUM(N88,O88,P88)</f>
        <v>38485600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1903931</v>
      </c>
      <c r="O88" s="48">
        <v>12226571</v>
      </c>
      <c r="P88" s="48">
        <v>24355098</v>
      </c>
      <c r="Q88" s="79"/>
    </row>
    <row r="89" spans="1:17" s="2" customFormat="1" ht="48.75" customHeight="1">
      <c r="A89" s="83"/>
      <c r="B89" s="83"/>
      <c r="C89" s="83"/>
      <c r="D89" s="78"/>
      <c r="E89" s="31" t="s">
        <v>8</v>
      </c>
      <c r="F89" s="8"/>
      <c r="G89" s="48">
        <f>G88-G87</f>
        <v>38485600</v>
      </c>
      <c r="H89" s="48">
        <f aca="true" t="shared" si="10" ref="H89:P89">H88-H87</f>
        <v>0</v>
      </c>
      <c r="I89" s="48">
        <f t="shared" si="10"/>
        <v>0</v>
      </c>
      <c r="J89" s="48">
        <f t="shared" si="10"/>
        <v>0</v>
      </c>
      <c r="K89" s="48">
        <f t="shared" si="10"/>
        <v>0</v>
      </c>
      <c r="L89" s="48">
        <f t="shared" si="10"/>
        <v>0</v>
      </c>
      <c r="M89" s="48">
        <f t="shared" si="10"/>
        <v>0</v>
      </c>
      <c r="N89" s="48">
        <f t="shared" si="10"/>
        <v>1903931</v>
      </c>
      <c r="O89" s="48">
        <f t="shared" si="10"/>
        <v>12226571</v>
      </c>
      <c r="P89" s="48">
        <f t="shared" si="10"/>
        <v>24355098</v>
      </c>
      <c r="Q89" s="79"/>
    </row>
    <row r="90" spans="1:17" s="2" customFormat="1" ht="48.75" customHeight="1">
      <c r="A90" s="82" t="s">
        <v>28</v>
      </c>
      <c r="B90" s="82" t="s">
        <v>31</v>
      </c>
      <c r="C90" s="82" t="s">
        <v>33</v>
      </c>
      <c r="D90" s="78" t="s">
        <v>159</v>
      </c>
      <c r="E90" s="31" t="s">
        <v>6</v>
      </c>
      <c r="F90" s="29"/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79" t="s">
        <v>294</v>
      </c>
    </row>
    <row r="91" spans="1:17" s="2" customFormat="1" ht="48.75" customHeight="1">
      <c r="A91" s="83"/>
      <c r="B91" s="83"/>
      <c r="C91" s="82"/>
      <c r="D91" s="78"/>
      <c r="E91" s="31" t="s">
        <v>7</v>
      </c>
      <c r="F91" s="29" t="s">
        <v>166</v>
      </c>
      <c r="G91" s="48">
        <v>9420000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540000</v>
      </c>
      <c r="O91" s="48">
        <v>1000000</v>
      </c>
      <c r="P91" s="48">
        <v>7880000</v>
      </c>
      <c r="Q91" s="79"/>
    </row>
    <row r="92" spans="1:17" s="2" customFormat="1" ht="48.75" customHeight="1">
      <c r="A92" s="83"/>
      <c r="B92" s="83"/>
      <c r="C92" s="82"/>
      <c r="D92" s="78"/>
      <c r="E92" s="31" t="s">
        <v>8</v>
      </c>
      <c r="F92" s="8"/>
      <c r="G92" s="48">
        <v>9420000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540000</v>
      </c>
      <c r="O92" s="48">
        <v>1000000</v>
      </c>
      <c r="P92" s="48">
        <v>7880000</v>
      </c>
      <c r="Q92" s="79"/>
    </row>
    <row r="93" spans="1:17" s="2" customFormat="1" ht="39" customHeight="1">
      <c r="A93" s="82" t="s">
        <v>167</v>
      </c>
      <c r="B93" s="82" t="s">
        <v>168</v>
      </c>
      <c r="C93" s="82" t="s">
        <v>34</v>
      </c>
      <c r="D93" s="78" t="s">
        <v>169</v>
      </c>
      <c r="E93" s="31" t="s">
        <v>6</v>
      </c>
      <c r="F93" s="8" t="s">
        <v>170</v>
      </c>
      <c r="G93" s="48">
        <v>300000</v>
      </c>
      <c r="H93" s="48">
        <v>300000</v>
      </c>
      <c r="I93" s="48">
        <v>132016</v>
      </c>
      <c r="J93" s="48">
        <v>167984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110" t="s">
        <v>148</v>
      </c>
    </row>
    <row r="94" spans="1:17" s="2" customFormat="1" ht="39" customHeight="1">
      <c r="A94" s="83"/>
      <c r="B94" s="83"/>
      <c r="C94" s="83"/>
      <c r="D94" s="78"/>
      <c r="E94" s="31" t="s">
        <v>7</v>
      </c>
      <c r="F94" s="8" t="s">
        <v>170</v>
      </c>
      <c r="G94" s="48">
        <v>300000</v>
      </c>
      <c r="H94" s="48">
        <v>300000</v>
      </c>
      <c r="I94" s="48">
        <v>132016</v>
      </c>
      <c r="J94" s="48">
        <v>167984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110"/>
    </row>
    <row r="95" spans="1:17" s="2" customFormat="1" ht="33" customHeight="1">
      <c r="A95" s="83"/>
      <c r="B95" s="83"/>
      <c r="C95" s="83"/>
      <c r="D95" s="78"/>
      <c r="E95" s="31" t="s">
        <v>8</v>
      </c>
      <c r="F95" s="8"/>
      <c r="G95" s="48">
        <f>G94-G93</f>
        <v>0</v>
      </c>
      <c r="H95" s="48">
        <f>H94-H93</f>
        <v>0</v>
      </c>
      <c r="I95" s="48">
        <f>I94-I93</f>
        <v>0</v>
      </c>
      <c r="J95" s="48">
        <f>J94-J93</f>
        <v>0</v>
      </c>
      <c r="K95" s="48">
        <v>0</v>
      </c>
      <c r="L95" s="48">
        <v>0</v>
      </c>
      <c r="M95" s="48">
        <v>0</v>
      </c>
      <c r="N95" s="48">
        <f>N94-N93</f>
        <v>0</v>
      </c>
      <c r="O95" s="48">
        <f>O94-O93</f>
        <v>0</v>
      </c>
      <c r="P95" s="48">
        <v>0</v>
      </c>
      <c r="Q95" s="110"/>
    </row>
    <row r="96" spans="1:17" s="2" customFormat="1" ht="46.5" customHeight="1">
      <c r="A96" s="82" t="s">
        <v>171</v>
      </c>
      <c r="B96" s="82" t="s">
        <v>35</v>
      </c>
      <c r="C96" s="82" t="s">
        <v>36</v>
      </c>
      <c r="D96" s="78" t="s">
        <v>172</v>
      </c>
      <c r="E96" s="31" t="s">
        <v>6</v>
      </c>
      <c r="F96" s="8" t="s">
        <v>173</v>
      </c>
      <c r="G96" s="48">
        <v>4741000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477413</v>
      </c>
      <c r="O96" s="40">
        <v>302000</v>
      </c>
      <c r="P96" s="40">
        <v>3961587</v>
      </c>
      <c r="Q96" s="79" t="s">
        <v>259</v>
      </c>
    </row>
    <row r="97" spans="1:17" s="2" customFormat="1" ht="46.5" customHeight="1">
      <c r="A97" s="82"/>
      <c r="B97" s="82"/>
      <c r="C97" s="82"/>
      <c r="D97" s="78"/>
      <c r="E97" s="31" t="s">
        <v>7</v>
      </c>
      <c r="F97" s="8" t="s">
        <v>174</v>
      </c>
      <c r="G97" s="48">
        <v>4741000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477413</v>
      </c>
      <c r="O97" s="48">
        <v>302000</v>
      </c>
      <c r="P97" s="48">
        <v>3961587</v>
      </c>
      <c r="Q97" s="79"/>
    </row>
    <row r="98" spans="1:17" s="2" customFormat="1" ht="46.5" customHeight="1">
      <c r="A98" s="82"/>
      <c r="B98" s="82"/>
      <c r="C98" s="82"/>
      <c r="D98" s="78"/>
      <c r="E98" s="31" t="s">
        <v>8</v>
      </c>
      <c r="F98" s="8"/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79"/>
    </row>
    <row r="99" spans="1:17" s="2" customFormat="1" ht="45" customHeight="1">
      <c r="A99" s="82" t="s">
        <v>175</v>
      </c>
      <c r="B99" s="82" t="s">
        <v>176</v>
      </c>
      <c r="C99" s="82" t="s">
        <v>177</v>
      </c>
      <c r="D99" s="78" t="s">
        <v>178</v>
      </c>
      <c r="E99" s="31" t="s">
        <v>6</v>
      </c>
      <c r="F99" s="8" t="s">
        <v>179</v>
      </c>
      <c r="G99" s="48">
        <v>178903000</v>
      </c>
      <c r="H99" s="48">
        <v>133312000</v>
      </c>
      <c r="I99" s="48">
        <v>130204059</v>
      </c>
      <c r="J99" s="48">
        <v>3107941</v>
      </c>
      <c r="K99" s="48">
        <v>18000000</v>
      </c>
      <c r="L99" s="48">
        <v>9543731</v>
      </c>
      <c r="M99" s="48">
        <v>8456269</v>
      </c>
      <c r="N99" s="48">
        <v>14000000</v>
      </c>
      <c r="O99" s="48">
        <v>13591000</v>
      </c>
      <c r="P99" s="48">
        <v>0</v>
      </c>
      <c r="Q99" s="79" t="s">
        <v>260</v>
      </c>
    </row>
    <row r="100" spans="1:17" s="2" customFormat="1" ht="45" customHeight="1">
      <c r="A100" s="82"/>
      <c r="B100" s="82"/>
      <c r="C100" s="82"/>
      <c r="D100" s="78"/>
      <c r="E100" s="31" t="s">
        <v>7</v>
      </c>
      <c r="F100" s="8" t="s">
        <v>179</v>
      </c>
      <c r="G100" s="48">
        <v>179575000</v>
      </c>
      <c r="H100" s="48">
        <v>133312000</v>
      </c>
      <c r="I100" s="48">
        <v>130204059</v>
      </c>
      <c r="J100" s="48">
        <v>3107941</v>
      </c>
      <c r="K100" s="48">
        <v>18000000</v>
      </c>
      <c r="L100" s="48">
        <v>9543731</v>
      </c>
      <c r="M100" s="48">
        <v>8456269</v>
      </c>
      <c r="N100" s="48">
        <v>14000000</v>
      </c>
      <c r="O100" s="48">
        <v>13591000</v>
      </c>
      <c r="P100" s="48">
        <v>672000</v>
      </c>
      <c r="Q100" s="79"/>
    </row>
    <row r="101" spans="1:17" s="2" customFormat="1" ht="45" customHeight="1">
      <c r="A101" s="82"/>
      <c r="B101" s="82"/>
      <c r="C101" s="82"/>
      <c r="D101" s="78"/>
      <c r="E101" s="31" t="s">
        <v>8</v>
      </c>
      <c r="F101" s="8"/>
      <c r="G101" s="48">
        <v>672000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672000</v>
      </c>
      <c r="Q101" s="79"/>
    </row>
    <row r="102" spans="1:17" s="2" customFormat="1" ht="45" customHeight="1">
      <c r="A102" s="82" t="s">
        <v>175</v>
      </c>
      <c r="B102" s="82" t="s">
        <v>176</v>
      </c>
      <c r="C102" s="82" t="s">
        <v>180</v>
      </c>
      <c r="D102" s="78" t="s">
        <v>178</v>
      </c>
      <c r="E102" s="31" t="s">
        <v>6</v>
      </c>
      <c r="F102" s="8" t="s">
        <v>181</v>
      </c>
      <c r="G102" s="48">
        <v>264318000</v>
      </c>
      <c r="H102" s="48">
        <v>234560000</v>
      </c>
      <c r="I102" s="48">
        <v>234270738</v>
      </c>
      <c r="J102" s="48">
        <v>289262</v>
      </c>
      <c r="K102" s="48">
        <v>17296000</v>
      </c>
      <c r="L102" s="48">
        <v>10006954</v>
      </c>
      <c r="M102" s="48">
        <v>7289046</v>
      </c>
      <c r="N102" s="48">
        <v>12462000</v>
      </c>
      <c r="O102" s="48">
        <v>0</v>
      </c>
      <c r="P102" s="48">
        <v>0</v>
      </c>
      <c r="Q102" s="79" t="s">
        <v>261</v>
      </c>
    </row>
    <row r="103" spans="1:17" s="2" customFormat="1" ht="45" customHeight="1">
      <c r="A103" s="82"/>
      <c r="B103" s="82"/>
      <c r="C103" s="82"/>
      <c r="D103" s="78"/>
      <c r="E103" s="31" t="s">
        <v>7</v>
      </c>
      <c r="F103" s="8" t="s">
        <v>181</v>
      </c>
      <c r="G103" s="48">
        <v>264318000</v>
      </c>
      <c r="H103" s="48">
        <v>234560000</v>
      </c>
      <c r="I103" s="48">
        <v>234270738</v>
      </c>
      <c r="J103" s="48">
        <v>289262</v>
      </c>
      <c r="K103" s="48">
        <v>17296000</v>
      </c>
      <c r="L103" s="48">
        <v>10006954</v>
      </c>
      <c r="M103" s="48">
        <v>7289046</v>
      </c>
      <c r="N103" s="48">
        <v>12462000</v>
      </c>
      <c r="O103" s="48">
        <v>0</v>
      </c>
      <c r="P103" s="48">
        <v>0</v>
      </c>
      <c r="Q103" s="79"/>
    </row>
    <row r="104" spans="1:17" s="2" customFormat="1" ht="45" customHeight="1">
      <c r="A104" s="82"/>
      <c r="B104" s="82"/>
      <c r="C104" s="82"/>
      <c r="D104" s="78"/>
      <c r="E104" s="31" t="s">
        <v>8</v>
      </c>
      <c r="F104" s="8"/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79"/>
    </row>
    <row r="105" spans="1:17" s="2" customFormat="1" ht="45" customHeight="1">
      <c r="A105" s="82" t="s">
        <v>175</v>
      </c>
      <c r="B105" s="82" t="s">
        <v>176</v>
      </c>
      <c r="C105" s="82" t="s">
        <v>182</v>
      </c>
      <c r="D105" s="78" t="s">
        <v>178</v>
      </c>
      <c r="E105" s="31" t="s">
        <v>6</v>
      </c>
      <c r="F105" s="29" t="s">
        <v>183</v>
      </c>
      <c r="G105" s="48">
        <v>44200000</v>
      </c>
      <c r="H105" s="48">
        <v>1164000</v>
      </c>
      <c r="I105" s="48">
        <v>777398</v>
      </c>
      <c r="J105" s="48">
        <v>386602</v>
      </c>
      <c r="K105" s="48">
        <v>0</v>
      </c>
      <c r="L105" s="48">
        <v>0</v>
      </c>
      <c r="M105" s="48">
        <v>0</v>
      </c>
      <c r="N105" s="48">
        <v>10000000</v>
      </c>
      <c r="O105" s="48">
        <v>33036000</v>
      </c>
      <c r="P105" s="48">
        <v>0</v>
      </c>
      <c r="Q105" s="79" t="s">
        <v>262</v>
      </c>
    </row>
    <row r="106" spans="1:17" s="2" customFormat="1" ht="45" customHeight="1">
      <c r="A106" s="82"/>
      <c r="B106" s="82"/>
      <c r="C106" s="82"/>
      <c r="D106" s="78"/>
      <c r="E106" s="31" t="s">
        <v>7</v>
      </c>
      <c r="F106" s="29" t="s">
        <v>184</v>
      </c>
      <c r="G106" s="48">
        <v>44200000</v>
      </c>
      <c r="H106" s="48">
        <v>1164000</v>
      </c>
      <c r="I106" s="48">
        <v>777398</v>
      </c>
      <c r="J106" s="48">
        <v>386602</v>
      </c>
      <c r="K106" s="48">
        <v>0</v>
      </c>
      <c r="L106" s="48">
        <v>0</v>
      </c>
      <c r="M106" s="48">
        <v>0</v>
      </c>
      <c r="N106" s="48">
        <v>10000000</v>
      </c>
      <c r="O106" s="48">
        <v>3523000</v>
      </c>
      <c r="P106" s="48">
        <v>29513000</v>
      </c>
      <c r="Q106" s="79"/>
    </row>
    <row r="107" spans="1:17" s="2" customFormat="1" ht="45" customHeight="1">
      <c r="A107" s="82"/>
      <c r="B107" s="82"/>
      <c r="C107" s="82"/>
      <c r="D107" s="78"/>
      <c r="E107" s="31" t="s">
        <v>8</v>
      </c>
      <c r="F107" s="8"/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-29513000</v>
      </c>
      <c r="P107" s="48">
        <v>29513000</v>
      </c>
      <c r="Q107" s="79"/>
    </row>
    <row r="108" spans="1:17" s="2" customFormat="1" ht="45" customHeight="1">
      <c r="A108" s="82" t="s">
        <v>185</v>
      </c>
      <c r="B108" s="82" t="s">
        <v>186</v>
      </c>
      <c r="C108" s="82" t="s">
        <v>187</v>
      </c>
      <c r="D108" s="78" t="s">
        <v>178</v>
      </c>
      <c r="E108" s="31" t="s">
        <v>6</v>
      </c>
      <c r="F108" s="29" t="s">
        <v>188</v>
      </c>
      <c r="G108" s="48">
        <v>385100000</v>
      </c>
      <c r="H108" s="48">
        <v>18981000</v>
      </c>
      <c r="I108" s="48">
        <v>18981000</v>
      </c>
      <c r="J108" s="48">
        <v>0</v>
      </c>
      <c r="K108" s="48">
        <v>2999684</v>
      </c>
      <c r="L108" s="48">
        <v>1908714</v>
      </c>
      <c r="M108" s="48">
        <v>1090970</v>
      </c>
      <c r="N108" s="48">
        <v>0</v>
      </c>
      <c r="O108" s="48">
        <v>16760000</v>
      </c>
      <c r="P108" s="48">
        <v>346359316</v>
      </c>
      <c r="Q108" s="79" t="s">
        <v>189</v>
      </c>
    </row>
    <row r="109" spans="1:17" s="2" customFormat="1" ht="45" customHeight="1">
      <c r="A109" s="83"/>
      <c r="B109" s="83"/>
      <c r="C109" s="83"/>
      <c r="D109" s="78"/>
      <c r="E109" s="31" t="s">
        <v>7</v>
      </c>
      <c r="F109" s="29" t="s">
        <v>188</v>
      </c>
      <c r="G109" s="48">
        <v>385100000</v>
      </c>
      <c r="H109" s="48">
        <v>18981000</v>
      </c>
      <c r="I109" s="48">
        <v>18981000</v>
      </c>
      <c r="J109" s="48">
        <v>0</v>
      </c>
      <c r="K109" s="48">
        <v>2999684</v>
      </c>
      <c r="L109" s="48">
        <v>1908714</v>
      </c>
      <c r="M109" s="48">
        <v>1090970</v>
      </c>
      <c r="N109" s="48">
        <v>0</v>
      </c>
      <c r="O109" s="48">
        <v>1006300</v>
      </c>
      <c r="P109" s="48">
        <v>362113016</v>
      </c>
      <c r="Q109" s="79"/>
    </row>
    <row r="110" spans="1:17" s="2" customFormat="1" ht="45" customHeight="1">
      <c r="A110" s="83"/>
      <c r="B110" s="83"/>
      <c r="C110" s="83"/>
      <c r="D110" s="78"/>
      <c r="E110" s="31" t="s">
        <v>8</v>
      </c>
      <c r="F110" s="8"/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-15753700</v>
      </c>
      <c r="P110" s="48">
        <v>15753700</v>
      </c>
      <c r="Q110" s="79"/>
    </row>
    <row r="111" spans="1:17" s="2" customFormat="1" ht="45" customHeight="1">
      <c r="A111" s="101" t="s">
        <v>37</v>
      </c>
      <c r="B111" s="82" t="s">
        <v>190</v>
      </c>
      <c r="C111" s="82" t="s">
        <v>191</v>
      </c>
      <c r="D111" s="78" t="s">
        <v>178</v>
      </c>
      <c r="E111" s="31" t="s">
        <v>6</v>
      </c>
      <c r="F111" s="29" t="s">
        <v>192</v>
      </c>
      <c r="G111" s="48">
        <v>36000000</v>
      </c>
      <c r="H111" s="48">
        <v>3503856</v>
      </c>
      <c r="I111" s="48">
        <v>3503856</v>
      </c>
      <c r="J111" s="48">
        <v>0</v>
      </c>
      <c r="K111" s="48">
        <v>8000000</v>
      </c>
      <c r="L111" s="48">
        <v>7992520</v>
      </c>
      <c r="M111" s="48">
        <v>7480</v>
      </c>
      <c r="N111" s="48">
        <v>4406840</v>
      </c>
      <c r="O111" s="48">
        <v>20089304</v>
      </c>
      <c r="P111" s="48">
        <v>0</v>
      </c>
      <c r="Q111" s="79" t="s">
        <v>135</v>
      </c>
    </row>
    <row r="112" spans="1:17" s="2" customFormat="1" ht="45" customHeight="1">
      <c r="A112" s="101"/>
      <c r="B112" s="82"/>
      <c r="C112" s="83"/>
      <c r="D112" s="78"/>
      <c r="E112" s="31" t="s">
        <v>7</v>
      </c>
      <c r="F112" s="29" t="s">
        <v>193</v>
      </c>
      <c r="G112" s="48">
        <v>36000000</v>
      </c>
      <c r="H112" s="48">
        <v>3503856</v>
      </c>
      <c r="I112" s="48">
        <v>3503856</v>
      </c>
      <c r="J112" s="48">
        <v>0</v>
      </c>
      <c r="K112" s="48">
        <v>8000000</v>
      </c>
      <c r="L112" s="48">
        <v>7992520</v>
      </c>
      <c r="M112" s="48">
        <v>7480</v>
      </c>
      <c r="N112" s="48">
        <v>3409180</v>
      </c>
      <c r="O112" s="48">
        <v>2007200</v>
      </c>
      <c r="P112" s="48">
        <v>19079764</v>
      </c>
      <c r="Q112" s="79"/>
    </row>
    <row r="113" spans="1:17" s="2" customFormat="1" ht="45" customHeight="1">
      <c r="A113" s="101"/>
      <c r="B113" s="82"/>
      <c r="C113" s="83"/>
      <c r="D113" s="78"/>
      <c r="E113" s="31" t="s">
        <v>8</v>
      </c>
      <c r="F113" s="8"/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-997660</v>
      </c>
      <c r="O113" s="48">
        <v>-18082104</v>
      </c>
      <c r="P113" s="48">
        <v>19079764</v>
      </c>
      <c r="Q113" s="79"/>
    </row>
    <row r="114" spans="1:20" s="2" customFormat="1" ht="45.75" customHeight="1">
      <c r="A114" s="101" t="s">
        <v>37</v>
      </c>
      <c r="B114" s="82" t="s">
        <v>190</v>
      </c>
      <c r="C114" s="82" t="s">
        <v>194</v>
      </c>
      <c r="D114" s="78" t="s">
        <v>178</v>
      </c>
      <c r="E114" s="31" t="s">
        <v>6</v>
      </c>
      <c r="F114" s="8" t="s">
        <v>48</v>
      </c>
      <c r="G114" s="48">
        <v>33400000</v>
      </c>
      <c r="H114" s="48">
        <v>24817700</v>
      </c>
      <c r="I114" s="48">
        <v>24817700</v>
      </c>
      <c r="J114" s="48">
        <v>0</v>
      </c>
      <c r="K114" s="48">
        <v>4438326</v>
      </c>
      <c r="L114" s="48">
        <v>2497322</v>
      </c>
      <c r="M114" s="48">
        <v>1941004</v>
      </c>
      <c r="N114" s="48">
        <v>3075555</v>
      </c>
      <c r="O114" s="48">
        <v>1068419</v>
      </c>
      <c r="P114" s="48">
        <v>0</v>
      </c>
      <c r="Q114" s="79" t="s">
        <v>248</v>
      </c>
      <c r="R114" s="26"/>
      <c r="S114" s="27"/>
      <c r="T114" s="26"/>
    </row>
    <row r="115" spans="1:20" s="2" customFormat="1" ht="45.75" customHeight="1">
      <c r="A115" s="101"/>
      <c r="B115" s="82"/>
      <c r="C115" s="82"/>
      <c r="D115" s="78"/>
      <c r="E115" s="31" t="s">
        <v>7</v>
      </c>
      <c r="F115" s="8" t="s">
        <v>49</v>
      </c>
      <c r="G115" s="48">
        <v>38500000</v>
      </c>
      <c r="H115" s="48">
        <v>24817700</v>
      </c>
      <c r="I115" s="48">
        <v>24817700</v>
      </c>
      <c r="J115" s="48">
        <v>0</v>
      </c>
      <c r="K115" s="48">
        <v>4438326</v>
      </c>
      <c r="L115" s="48">
        <v>3277865</v>
      </c>
      <c r="M115" s="48">
        <v>1160461</v>
      </c>
      <c r="N115" s="48">
        <v>4146576</v>
      </c>
      <c r="O115" s="48">
        <v>1243300</v>
      </c>
      <c r="P115" s="48">
        <v>3854098</v>
      </c>
      <c r="Q115" s="79"/>
      <c r="R115" s="26"/>
      <c r="S115" s="26"/>
      <c r="T115" s="27"/>
    </row>
    <row r="116" spans="1:20" s="2" customFormat="1" ht="45.75" customHeight="1">
      <c r="A116" s="101"/>
      <c r="B116" s="82"/>
      <c r="C116" s="82"/>
      <c r="D116" s="78"/>
      <c r="E116" s="31" t="s">
        <v>8</v>
      </c>
      <c r="F116" s="8"/>
      <c r="G116" s="48">
        <v>5100000</v>
      </c>
      <c r="H116" s="48">
        <v>0</v>
      </c>
      <c r="I116" s="48">
        <v>0</v>
      </c>
      <c r="J116" s="48">
        <v>0</v>
      </c>
      <c r="K116" s="48">
        <v>0</v>
      </c>
      <c r="L116" s="48">
        <v>780543</v>
      </c>
      <c r="M116" s="48">
        <v>-780543</v>
      </c>
      <c r="N116" s="48">
        <v>1071021</v>
      </c>
      <c r="O116" s="48">
        <v>174881</v>
      </c>
      <c r="P116" s="48">
        <v>3854098</v>
      </c>
      <c r="Q116" s="79"/>
      <c r="R116" s="26"/>
      <c r="S116" s="26"/>
      <c r="T116" s="26"/>
    </row>
    <row r="117" spans="1:19" s="2" customFormat="1" ht="45.75" customHeight="1">
      <c r="A117" s="101" t="s">
        <v>37</v>
      </c>
      <c r="B117" s="82" t="s">
        <v>190</v>
      </c>
      <c r="C117" s="82" t="s">
        <v>195</v>
      </c>
      <c r="D117" s="78" t="s">
        <v>178</v>
      </c>
      <c r="E117" s="31" t="s">
        <v>6</v>
      </c>
      <c r="F117" s="8" t="s">
        <v>50</v>
      </c>
      <c r="G117" s="48">
        <v>8700000</v>
      </c>
      <c r="H117" s="48">
        <v>5146820</v>
      </c>
      <c r="I117" s="48">
        <v>3463091</v>
      </c>
      <c r="J117" s="48">
        <v>1683729</v>
      </c>
      <c r="K117" s="48">
        <v>2005000</v>
      </c>
      <c r="L117" s="48">
        <v>0</v>
      </c>
      <c r="M117" s="48">
        <v>2005000</v>
      </c>
      <c r="N117" s="48">
        <v>0</v>
      </c>
      <c r="O117" s="48">
        <v>1548180</v>
      </c>
      <c r="P117" s="48">
        <v>0</v>
      </c>
      <c r="Q117" s="79" t="s">
        <v>268</v>
      </c>
      <c r="R117" s="1"/>
      <c r="S117" s="1"/>
    </row>
    <row r="118" spans="1:17" ht="45.75" customHeight="1">
      <c r="A118" s="101"/>
      <c r="B118" s="82"/>
      <c r="C118" s="82"/>
      <c r="D118" s="78"/>
      <c r="E118" s="31" t="s">
        <v>7</v>
      </c>
      <c r="F118" s="8" t="s">
        <v>50</v>
      </c>
      <c r="G118" s="48">
        <v>8700000</v>
      </c>
      <c r="H118" s="48">
        <v>5146820</v>
      </c>
      <c r="I118" s="48">
        <v>4241781</v>
      </c>
      <c r="J118" s="48">
        <v>905039</v>
      </c>
      <c r="K118" s="48">
        <v>2005000</v>
      </c>
      <c r="L118" s="48">
        <v>0</v>
      </c>
      <c r="M118" s="48">
        <v>2005000</v>
      </c>
      <c r="N118" s="48">
        <v>0</v>
      </c>
      <c r="O118" s="48">
        <v>0</v>
      </c>
      <c r="P118" s="48">
        <v>1548180</v>
      </c>
      <c r="Q118" s="79"/>
    </row>
    <row r="119" spans="1:17" ht="45.75" customHeight="1">
      <c r="A119" s="101"/>
      <c r="B119" s="82"/>
      <c r="C119" s="82"/>
      <c r="D119" s="78"/>
      <c r="E119" s="31" t="s">
        <v>8</v>
      </c>
      <c r="F119" s="8"/>
      <c r="G119" s="48">
        <v>0</v>
      </c>
      <c r="H119" s="48">
        <v>0</v>
      </c>
      <c r="I119" s="48">
        <v>778690</v>
      </c>
      <c r="J119" s="48">
        <v>-778690</v>
      </c>
      <c r="K119" s="48">
        <v>0</v>
      </c>
      <c r="L119" s="48">
        <v>0</v>
      </c>
      <c r="M119" s="48">
        <v>0</v>
      </c>
      <c r="N119" s="48">
        <v>0</v>
      </c>
      <c r="O119" s="48">
        <v>-1548180</v>
      </c>
      <c r="P119" s="48">
        <v>1548180</v>
      </c>
      <c r="Q119" s="79"/>
    </row>
    <row r="120" spans="1:17" ht="45.75" customHeight="1">
      <c r="A120" s="101" t="s">
        <v>37</v>
      </c>
      <c r="B120" s="82" t="s">
        <v>190</v>
      </c>
      <c r="C120" s="82" t="s">
        <v>196</v>
      </c>
      <c r="D120" s="78" t="s">
        <v>178</v>
      </c>
      <c r="E120" s="31" t="s">
        <v>6</v>
      </c>
      <c r="F120" s="8" t="s">
        <v>51</v>
      </c>
      <c r="G120" s="48">
        <v>62000000</v>
      </c>
      <c r="H120" s="48">
        <v>19733000</v>
      </c>
      <c r="I120" s="48">
        <v>18483284</v>
      </c>
      <c r="J120" s="48">
        <v>1249716</v>
      </c>
      <c r="K120" s="48">
        <v>2007200</v>
      </c>
      <c r="L120" s="48">
        <v>7200</v>
      </c>
      <c r="M120" s="48">
        <v>2000000</v>
      </c>
      <c r="N120" s="48">
        <v>3169800</v>
      </c>
      <c r="O120" s="48">
        <v>10000000</v>
      </c>
      <c r="P120" s="48">
        <v>27090000</v>
      </c>
      <c r="Q120" s="79" t="s">
        <v>269</v>
      </c>
    </row>
    <row r="121" spans="1:17" ht="45.75" customHeight="1">
      <c r="A121" s="101"/>
      <c r="B121" s="82"/>
      <c r="C121" s="82"/>
      <c r="D121" s="78"/>
      <c r="E121" s="31" t="s">
        <v>7</v>
      </c>
      <c r="F121" s="8" t="s">
        <v>51</v>
      </c>
      <c r="G121" s="48">
        <v>62000000</v>
      </c>
      <c r="H121" s="48">
        <v>19733000</v>
      </c>
      <c r="I121" s="48">
        <v>18663292</v>
      </c>
      <c r="J121" s="48">
        <v>1069708</v>
      </c>
      <c r="K121" s="48">
        <v>2007200</v>
      </c>
      <c r="L121" s="48">
        <v>7200</v>
      </c>
      <c r="M121" s="48">
        <v>2000000</v>
      </c>
      <c r="N121" s="48">
        <v>3969800</v>
      </c>
      <c r="O121" s="48">
        <v>1486300</v>
      </c>
      <c r="P121" s="48">
        <v>34803700</v>
      </c>
      <c r="Q121" s="79"/>
    </row>
    <row r="122" spans="1:17" ht="45.75" customHeight="1">
      <c r="A122" s="101"/>
      <c r="B122" s="82"/>
      <c r="C122" s="82"/>
      <c r="D122" s="78"/>
      <c r="E122" s="31" t="s">
        <v>8</v>
      </c>
      <c r="F122" s="8">
        <v>0</v>
      </c>
      <c r="G122" s="48">
        <v>0</v>
      </c>
      <c r="H122" s="48">
        <v>0</v>
      </c>
      <c r="I122" s="48">
        <v>180008</v>
      </c>
      <c r="J122" s="48">
        <v>-180008</v>
      </c>
      <c r="K122" s="48">
        <v>0</v>
      </c>
      <c r="L122" s="48">
        <v>0</v>
      </c>
      <c r="M122" s="48">
        <v>0</v>
      </c>
      <c r="N122" s="48">
        <v>800000</v>
      </c>
      <c r="O122" s="48">
        <v>-8513700</v>
      </c>
      <c r="P122" s="48">
        <v>7713700</v>
      </c>
      <c r="Q122" s="79"/>
    </row>
    <row r="123" spans="1:17" s="5" customFormat="1" ht="45.75" customHeight="1">
      <c r="A123" s="101" t="s">
        <v>197</v>
      </c>
      <c r="B123" s="82" t="s">
        <v>190</v>
      </c>
      <c r="C123" s="82" t="s">
        <v>198</v>
      </c>
      <c r="D123" s="78" t="s">
        <v>178</v>
      </c>
      <c r="E123" s="31" t="s">
        <v>6</v>
      </c>
      <c r="F123" s="8" t="s">
        <v>52</v>
      </c>
      <c r="G123" s="48">
        <v>5500000</v>
      </c>
      <c r="H123" s="48">
        <v>1054581</v>
      </c>
      <c r="I123" s="48">
        <v>1041268</v>
      </c>
      <c r="J123" s="48">
        <v>13313</v>
      </c>
      <c r="K123" s="48">
        <v>503400</v>
      </c>
      <c r="L123" s="48">
        <v>497211</v>
      </c>
      <c r="M123" s="48">
        <v>6189</v>
      </c>
      <c r="N123" s="48">
        <v>201840</v>
      </c>
      <c r="O123" s="48">
        <v>2000000</v>
      </c>
      <c r="P123" s="48">
        <v>1740179</v>
      </c>
      <c r="Q123" s="79" t="s">
        <v>270</v>
      </c>
    </row>
    <row r="124" spans="1:17" s="5" customFormat="1" ht="45.75" customHeight="1">
      <c r="A124" s="101"/>
      <c r="B124" s="82"/>
      <c r="C124" s="82"/>
      <c r="D124" s="78"/>
      <c r="E124" s="31" t="s">
        <v>7</v>
      </c>
      <c r="F124" s="8" t="s">
        <v>52</v>
      </c>
      <c r="G124" s="48">
        <v>5500000</v>
      </c>
      <c r="H124" s="48">
        <v>1054581</v>
      </c>
      <c r="I124" s="48">
        <v>1054581</v>
      </c>
      <c r="J124" s="48">
        <v>0</v>
      </c>
      <c r="K124" s="48">
        <v>503400</v>
      </c>
      <c r="L124" s="48">
        <v>497211</v>
      </c>
      <c r="M124" s="48">
        <v>6189</v>
      </c>
      <c r="N124" s="48">
        <v>201840</v>
      </c>
      <c r="O124" s="48">
        <v>1437191</v>
      </c>
      <c r="P124" s="48">
        <v>2302988</v>
      </c>
      <c r="Q124" s="79"/>
    </row>
    <row r="125" spans="1:17" s="5" customFormat="1" ht="45.75" customHeight="1">
      <c r="A125" s="101"/>
      <c r="B125" s="82"/>
      <c r="C125" s="82"/>
      <c r="D125" s="78"/>
      <c r="E125" s="31" t="s">
        <v>8</v>
      </c>
      <c r="F125" s="8"/>
      <c r="G125" s="48">
        <v>0</v>
      </c>
      <c r="H125" s="48">
        <v>0</v>
      </c>
      <c r="I125" s="48">
        <v>13313</v>
      </c>
      <c r="J125" s="48">
        <v>-13313</v>
      </c>
      <c r="K125" s="48">
        <v>0</v>
      </c>
      <c r="L125" s="48">
        <v>0</v>
      </c>
      <c r="M125" s="48">
        <v>0</v>
      </c>
      <c r="N125" s="48">
        <v>0</v>
      </c>
      <c r="O125" s="48">
        <v>-562809</v>
      </c>
      <c r="P125" s="48">
        <v>562809</v>
      </c>
      <c r="Q125" s="79"/>
    </row>
    <row r="126" spans="1:17" s="5" customFormat="1" ht="45.75" customHeight="1">
      <c r="A126" s="101" t="s">
        <v>197</v>
      </c>
      <c r="B126" s="82" t="s">
        <v>199</v>
      </c>
      <c r="C126" s="82" t="s">
        <v>200</v>
      </c>
      <c r="D126" s="78" t="s">
        <v>178</v>
      </c>
      <c r="E126" s="31" t="s">
        <v>6</v>
      </c>
      <c r="F126" s="8" t="s">
        <v>53</v>
      </c>
      <c r="G126" s="48">
        <v>5400000</v>
      </c>
      <c r="H126" s="48">
        <v>79000</v>
      </c>
      <c r="I126" s="48">
        <v>75431</v>
      </c>
      <c r="J126" s="48">
        <v>3569</v>
      </c>
      <c r="K126" s="48">
        <v>603630</v>
      </c>
      <c r="L126" s="48">
        <v>310963</v>
      </c>
      <c r="M126" s="48">
        <v>292667</v>
      </c>
      <c r="N126" s="48">
        <v>201840</v>
      </c>
      <c r="O126" s="48">
        <v>2000000</v>
      </c>
      <c r="P126" s="48">
        <v>2515530</v>
      </c>
      <c r="Q126" s="79" t="s">
        <v>271</v>
      </c>
    </row>
    <row r="127" spans="1:17" s="5" customFormat="1" ht="45.75" customHeight="1">
      <c r="A127" s="101"/>
      <c r="B127" s="82"/>
      <c r="C127" s="82"/>
      <c r="D127" s="78"/>
      <c r="E127" s="31" t="s">
        <v>7</v>
      </c>
      <c r="F127" s="8" t="s">
        <v>53</v>
      </c>
      <c r="G127" s="48">
        <v>5400000</v>
      </c>
      <c r="H127" s="48">
        <v>79000</v>
      </c>
      <c r="I127" s="48">
        <v>79000</v>
      </c>
      <c r="J127" s="48">
        <v>0</v>
      </c>
      <c r="K127" s="48">
        <v>603630</v>
      </c>
      <c r="L127" s="48">
        <v>310963</v>
      </c>
      <c r="M127" s="48">
        <v>292667</v>
      </c>
      <c r="N127" s="48">
        <v>201840</v>
      </c>
      <c r="O127" s="48">
        <v>2013845</v>
      </c>
      <c r="P127" s="48">
        <v>2501685</v>
      </c>
      <c r="Q127" s="79"/>
    </row>
    <row r="128" spans="1:17" s="5" customFormat="1" ht="45.75" customHeight="1">
      <c r="A128" s="101"/>
      <c r="B128" s="82"/>
      <c r="C128" s="82"/>
      <c r="D128" s="78"/>
      <c r="E128" s="31" t="s">
        <v>8</v>
      </c>
      <c r="F128" s="8"/>
      <c r="G128" s="48">
        <v>0</v>
      </c>
      <c r="H128" s="48">
        <v>0</v>
      </c>
      <c r="I128" s="48">
        <v>3569</v>
      </c>
      <c r="J128" s="48">
        <v>-3569</v>
      </c>
      <c r="K128" s="48">
        <v>0</v>
      </c>
      <c r="L128" s="48">
        <v>0</v>
      </c>
      <c r="M128" s="48">
        <v>0</v>
      </c>
      <c r="N128" s="48">
        <v>0</v>
      </c>
      <c r="O128" s="48">
        <v>13845</v>
      </c>
      <c r="P128" s="48">
        <v>-13845</v>
      </c>
      <c r="Q128" s="79"/>
    </row>
    <row r="129" spans="1:17" ht="46.5" customHeight="1">
      <c r="A129" s="82" t="s">
        <v>44</v>
      </c>
      <c r="B129" s="82" t="s">
        <v>42</v>
      </c>
      <c r="C129" s="82" t="s">
        <v>38</v>
      </c>
      <c r="D129" s="78" t="s">
        <v>201</v>
      </c>
      <c r="E129" s="31" t="s">
        <v>6</v>
      </c>
      <c r="F129" s="8" t="s">
        <v>202</v>
      </c>
      <c r="G129" s="48">
        <v>10000000</v>
      </c>
      <c r="H129" s="48">
        <v>0</v>
      </c>
      <c r="I129" s="48">
        <v>0</v>
      </c>
      <c r="J129" s="48">
        <v>0</v>
      </c>
      <c r="K129" s="48">
        <v>531000</v>
      </c>
      <c r="L129" s="48">
        <v>0</v>
      </c>
      <c r="M129" s="48">
        <v>531000</v>
      </c>
      <c r="N129" s="48">
        <v>2500000</v>
      </c>
      <c r="O129" s="48">
        <v>6969000</v>
      </c>
      <c r="P129" s="48">
        <v>0</v>
      </c>
      <c r="Q129" s="79" t="s">
        <v>272</v>
      </c>
    </row>
    <row r="130" spans="1:17" ht="46.5" customHeight="1">
      <c r="A130" s="82"/>
      <c r="B130" s="82"/>
      <c r="C130" s="83"/>
      <c r="D130" s="78"/>
      <c r="E130" s="31" t="s">
        <v>7</v>
      </c>
      <c r="F130" s="8" t="s">
        <v>202</v>
      </c>
      <c r="G130" s="48">
        <v>10600000</v>
      </c>
      <c r="H130" s="48">
        <v>0</v>
      </c>
      <c r="I130" s="48">
        <v>0</v>
      </c>
      <c r="J130" s="48">
        <v>0</v>
      </c>
      <c r="K130" s="48">
        <v>531000</v>
      </c>
      <c r="L130" s="48">
        <v>0</v>
      </c>
      <c r="M130" s="48">
        <v>531000</v>
      </c>
      <c r="N130" s="48">
        <v>2500000</v>
      </c>
      <c r="O130" s="48">
        <v>7569000</v>
      </c>
      <c r="P130" s="48">
        <v>0</v>
      </c>
      <c r="Q130" s="79"/>
    </row>
    <row r="131" spans="1:17" ht="46.5" customHeight="1">
      <c r="A131" s="82"/>
      <c r="B131" s="82"/>
      <c r="C131" s="83"/>
      <c r="D131" s="78"/>
      <c r="E131" s="31" t="s">
        <v>8</v>
      </c>
      <c r="F131" s="8"/>
      <c r="G131" s="48">
        <v>600000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600000</v>
      </c>
      <c r="P131" s="48">
        <v>0</v>
      </c>
      <c r="Q131" s="79"/>
    </row>
    <row r="132" spans="1:17" ht="45.75" customHeight="1">
      <c r="A132" s="82" t="s">
        <v>44</v>
      </c>
      <c r="B132" s="82" t="s">
        <v>43</v>
      </c>
      <c r="C132" s="82" t="s">
        <v>39</v>
      </c>
      <c r="D132" s="78" t="s">
        <v>201</v>
      </c>
      <c r="E132" s="31" t="s">
        <v>6</v>
      </c>
      <c r="F132" s="8" t="s">
        <v>203</v>
      </c>
      <c r="G132" s="50">
        <v>29537000</v>
      </c>
      <c r="H132" s="50">
        <v>3213020</v>
      </c>
      <c r="I132" s="50">
        <v>3213020</v>
      </c>
      <c r="J132" s="50">
        <v>0</v>
      </c>
      <c r="K132" s="50">
        <v>1338803</v>
      </c>
      <c r="L132" s="50">
        <v>724362</v>
      </c>
      <c r="M132" s="50">
        <v>614441</v>
      </c>
      <c r="N132" s="48">
        <v>2834000</v>
      </c>
      <c r="O132" s="48">
        <v>5000000</v>
      </c>
      <c r="P132" s="48">
        <v>17151177</v>
      </c>
      <c r="Q132" s="79" t="s">
        <v>145</v>
      </c>
    </row>
    <row r="133" spans="1:17" ht="45.75" customHeight="1">
      <c r="A133" s="82"/>
      <c r="B133" s="82"/>
      <c r="C133" s="83"/>
      <c r="D133" s="78"/>
      <c r="E133" s="31" t="s">
        <v>7</v>
      </c>
      <c r="F133" s="8" t="s">
        <v>203</v>
      </c>
      <c r="G133" s="50">
        <v>29537000</v>
      </c>
      <c r="H133" s="50">
        <v>3213020</v>
      </c>
      <c r="I133" s="50">
        <v>3213020</v>
      </c>
      <c r="J133" s="50">
        <v>0</v>
      </c>
      <c r="K133" s="50">
        <v>1338803</v>
      </c>
      <c r="L133" s="50">
        <v>89310</v>
      </c>
      <c r="M133" s="50">
        <v>1249493</v>
      </c>
      <c r="N133" s="48">
        <v>2834000</v>
      </c>
      <c r="O133" s="48">
        <v>1500000</v>
      </c>
      <c r="P133" s="48">
        <v>20651177</v>
      </c>
      <c r="Q133" s="79"/>
    </row>
    <row r="134" spans="1:17" ht="45.75" customHeight="1">
      <c r="A134" s="82"/>
      <c r="B134" s="82"/>
      <c r="C134" s="83"/>
      <c r="D134" s="78"/>
      <c r="E134" s="31" t="s">
        <v>8</v>
      </c>
      <c r="F134" s="8"/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-635052</v>
      </c>
      <c r="M134" s="52">
        <v>635052</v>
      </c>
      <c r="N134" s="52">
        <v>0</v>
      </c>
      <c r="O134" s="52">
        <v>-3500000</v>
      </c>
      <c r="P134" s="52">
        <v>3500000</v>
      </c>
      <c r="Q134" s="79"/>
    </row>
    <row r="135" spans="1:17" ht="45.75" customHeight="1">
      <c r="A135" s="82" t="s">
        <v>44</v>
      </c>
      <c r="B135" s="82" t="s">
        <v>43</v>
      </c>
      <c r="C135" s="82" t="s">
        <v>40</v>
      </c>
      <c r="D135" s="78" t="s">
        <v>201</v>
      </c>
      <c r="E135" s="31" t="s">
        <v>6</v>
      </c>
      <c r="F135" s="8" t="s">
        <v>204</v>
      </c>
      <c r="G135" s="69">
        <v>8000000</v>
      </c>
      <c r="H135" s="50">
        <v>335156</v>
      </c>
      <c r="I135" s="50">
        <v>143151</v>
      </c>
      <c r="J135" s="50">
        <v>192005</v>
      </c>
      <c r="K135" s="50">
        <v>1591280</v>
      </c>
      <c r="L135" s="50">
        <v>1300</v>
      </c>
      <c r="M135" s="50">
        <v>1589980</v>
      </c>
      <c r="N135" s="50">
        <v>1073000</v>
      </c>
      <c r="O135" s="50">
        <v>5000564</v>
      </c>
      <c r="P135" s="48">
        <v>0</v>
      </c>
      <c r="Q135" s="113" t="s">
        <v>146</v>
      </c>
    </row>
    <row r="136" spans="1:17" ht="45.75" customHeight="1">
      <c r="A136" s="82"/>
      <c r="B136" s="82"/>
      <c r="C136" s="82"/>
      <c r="D136" s="78"/>
      <c r="E136" s="31" t="s">
        <v>7</v>
      </c>
      <c r="F136" s="8" t="s">
        <v>204</v>
      </c>
      <c r="G136" s="69">
        <v>8000000</v>
      </c>
      <c r="H136" s="50">
        <v>335156</v>
      </c>
      <c r="I136" s="50">
        <v>143151</v>
      </c>
      <c r="J136" s="50">
        <v>192005</v>
      </c>
      <c r="K136" s="50">
        <v>1591280</v>
      </c>
      <c r="L136" s="50">
        <v>1300</v>
      </c>
      <c r="M136" s="50">
        <v>1589980</v>
      </c>
      <c r="N136" s="50">
        <v>1073000</v>
      </c>
      <c r="O136" s="50">
        <v>502000</v>
      </c>
      <c r="P136" s="48">
        <v>4498564</v>
      </c>
      <c r="Q136" s="113"/>
    </row>
    <row r="137" spans="1:17" ht="45.75" customHeight="1">
      <c r="A137" s="82"/>
      <c r="B137" s="82"/>
      <c r="C137" s="82"/>
      <c r="D137" s="78"/>
      <c r="E137" s="31" t="s">
        <v>8</v>
      </c>
      <c r="F137" s="8"/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-4498564</v>
      </c>
      <c r="P137" s="52">
        <v>4498564</v>
      </c>
      <c r="Q137" s="113"/>
    </row>
    <row r="138" spans="1:17" ht="45.75" customHeight="1">
      <c r="A138" s="82" t="s">
        <v>44</v>
      </c>
      <c r="B138" s="82" t="s">
        <v>205</v>
      </c>
      <c r="C138" s="82" t="s">
        <v>41</v>
      </c>
      <c r="D138" s="78" t="s">
        <v>201</v>
      </c>
      <c r="E138" s="31" t="s">
        <v>6</v>
      </c>
      <c r="F138" s="8" t="s">
        <v>206</v>
      </c>
      <c r="G138" s="69">
        <v>15000000</v>
      </c>
      <c r="H138" s="40">
        <v>0</v>
      </c>
      <c r="I138" s="40">
        <v>0</v>
      </c>
      <c r="J138" s="40">
        <v>0</v>
      </c>
      <c r="K138" s="40">
        <v>833000</v>
      </c>
      <c r="L138" s="40">
        <v>456220</v>
      </c>
      <c r="M138" s="40">
        <v>376780</v>
      </c>
      <c r="N138" s="40">
        <v>333000</v>
      </c>
      <c r="O138" s="40">
        <v>7650000</v>
      </c>
      <c r="P138" s="40">
        <v>6184000</v>
      </c>
      <c r="Q138" s="112" t="s">
        <v>147</v>
      </c>
    </row>
    <row r="139" spans="1:17" ht="45.75" customHeight="1">
      <c r="A139" s="82"/>
      <c r="B139" s="82"/>
      <c r="C139" s="82"/>
      <c r="D139" s="78"/>
      <c r="E139" s="31" t="s">
        <v>7</v>
      </c>
      <c r="F139" s="8" t="s">
        <v>206</v>
      </c>
      <c r="G139" s="69">
        <v>15000000</v>
      </c>
      <c r="H139" s="40">
        <v>0</v>
      </c>
      <c r="I139" s="40">
        <v>0</v>
      </c>
      <c r="J139" s="40">
        <v>0</v>
      </c>
      <c r="K139" s="40">
        <v>833000</v>
      </c>
      <c r="L139" s="40">
        <v>456220</v>
      </c>
      <c r="M139" s="40">
        <v>376780</v>
      </c>
      <c r="N139" s="40">
        <v>2454</v>
      </c>
      <c r="O139" s="40">
        <v>3825000</v>
      </c>
      <c r="P139" s="40">
        <v>10339546</v>
      </c>
      <c r="Q139" s="112"/>
    </row>
    <row r="140" spans="1:17" ht="45.75" customHeight="1">
      <c r="A140" s="82"/>
      <c r="B140" s="82"/>
      <c r="C140" s="82"/>
      <c r="D140" s="78"/>
      <c r="E140" s="31" t="s">
        <v>8</v>
      </c>
      <c r="F140" s="8"/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-330546</v>
      </c>
      <c r="O140" s="52">
        <v>-3825000</v>
      </c>
      <c r="P140" s="52">
        <v>4155546</v>
      </c>
      <c r="Q140" s="112"/>
    </row>
    <row r="141" spans="1:17" ht="45.75" customHeight="1">
      <c r="A141" s="108" t="s">
        <v>207</v>
      </c>
      <c r="B141" s="108" t="s">
        <v>208</v>
      </c>
      <c r="C141" s="107" t="s">
        <v>243</v>
      </c>
      <c r="D141" s="107" t="s">
        <v>201</v>
      </c>
      <c r="E141" s="32" t="s">
        <v>6</v>
      </c>
      <c r="F141" s="30"/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79" t="s">
        <v>209</v>
      </c>
    </row>
    <row r="142" spans="1:17" ht="45.75" customHeight="1">
      <c r="A142" s="108"/>
      <c r="B142" s="108"/>
      <c r="C142" s="107"/>
      <c r="D142" s="107"/>
      <c r="E142" s="32" t="s">
        <v>7</v>
      </c>
      <c r="F142" s="33" t="s">
        <v>273</v>
      </c>
      <c r="G142" s="50">
        <f>H142+K142+N142+O142+P142</f>
        <v>5476000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1500000</v>
      </c>
      <c r="O142" s="50">
        <v>1160000</v>
      </c>
      <c r="P142" s="50">
        <v>2816000</v>
      </c>
      <c r="Q142" s="79"/>
    </row>
    <row r="143" spans="1:17" ht="45.75" customHeight="1">
      <c r="A143" s="108"/>
      <c r="B143" s="108"/>
      <c r="C143" s="107"/>
      <c r="D143" s="107"/>
      <c r="E143" s="32" t="s">
        <v>8</v>
      </c>
      <c r="F143" s="36"/>
      <c r="G143" s="52">
        <f aca="true" t="shared" si="11" ref="G143:P143">G142-G141</f>
        <v>5476000</v>
      </c>
      <c r="H143" s="52">
        <f t="shared" si="11"/>
        <v>0</v>
      </c>
      <c r="I143" s="52">
        <f t="shared" si="11"/>
        <v>0</v>
      </c>
      <c r="J143" s="52">
        <f t="shared" si="11"/>
        <v>0</v>
      </c>
      <c r="K143" s="52">
        <f t="shared" si="11"/>
        <v>0</v>
      </c>
      <c r="L143" s="52">
        <f t="shared" si="11"/>
        <v>0</v>
      </c>
      <c r="M143" s="52">
        <f t="shared" si="11"/>
        <v>0</v>
      </c>
      <c r="N143" s="52">
        <f t="shared" si="11"/>
        <v>1500000</v>
      </c>
      <c r="O143" s="52">
        <f t="shared" si="11"/>
        <v>1160000</v>
      </c>
      <c r="P143" s="52">
        <f t="shared" si="11"/>
        <v>2816000</v>
      </c>
      <c r="Q143" s="79"/>
    </row>
    <row r="144" spans="1:17" ht="45.75" customHeight="1">
      <c r="A144" s="108" t="s">
        <v>207</v>
      </c>
      <c r="B144" s="108" t="s">
        <v>208</v>
      </c>
      <c r="C144" s="107" t="s">
        <v>244</v>
      </c>
      <c r="D144" s="107" t="s">
        <v>201</v>
      </c>
      <c r="E144" s="32" t="s">
        <v>6</v>
      </c>
      <c r="F144" s="30"/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109" t="s">
        <v>210</v>
      </c>
    </row>
    <row r="145" spans="1:17" ht="45.75" customHeight="1">
      <c r="A145" s="108"/>
      <c r="B145" s="108"/>
      <c r="C145" s="107"/>
      <c r="D145" s="107"/>
      <c r="E145" s="32" t="s">
        <v>7</v>
      </c>
      <c r="F145" s="33" t="s">
        <v>274</v>
      </c>
      <c r="G145" s="50">
        <f>H145+K145+N145+O145+P145</f>
        <v>3000000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1500000</v>
      </c>
      <c r="O145" s="50">
        <v>1500000</v>
      </c>
      <c r="P145" s="50">
        <v>0</v>
      </c>
      <c r="Q145" s="109"/>
    </row>
    <row r="146" spans="1:17" ht="45.75" customHeight="1">
      <c r="A146" s="108"/>
      <c r="B146" s="108"/>
      <c r="C146" s="107"/>
      <c r="D146" s="107"/>
      <c r="E146" s="32" t="s">
        <v>8</v>
      </c>
      <c r="F146" s="36"/>
      <c r="G146" s="52">
        <f aca="true" t="shared" si="12" ref="G146:P146">G145-G144</f>
        <v>3000000</v>
      </c>
      <c r="H146" s="52">
        <f t="shared" si="12"/>
        <v>0</v>
      </c>
      <c r="I146" s="52">
        <f t="shared" si="12"/>
        <v>0</v>
      </c>
      <c r="J146" s="52">
        <f t="shared" si="12"/>
        <v>0</v>
      </c>
      <c r="K146" s="52">
        <f t="shared" si="12"/>
        <v>0</v>
      </c>
      <c r="L146" s="52">
        <f t="shared" si="12"/>
        <v>0</v>
      </c>
      <c r="M146" s="52">
        <f t="shared" si="12"/>
        <v>0</v>
      </c>
      <c r="N146" s="52">
        <f t="shared" si="12"/>
        <v>1500000</v>
      </c>
      <c r="O146" s="52">
        <f t="shared" si="12"/>
        <v>1500000</v>
      </c>
      <c r="P146" s="52">
        <f t="shared" si="12"/>
        <v>0</v>
      </c>
      <c r="Q146" s="109"/>
    </row>
    <row r="147" spans="1:17" ht="45.75" customHeight="1">
      <c r="A147" s="108" t="s">
        <v>207</v>
      </c>
      <c r="B147" s="108" t="s">
        <v>208</v>
      </c>
      <c r="C147" s="107" t="s">
        <v>245</v>
      </c>
      <c r="D147" s="107" t="s">
        <v>201</v>
      </c>
      <c r="E147" s="32" t="s">
        <v>6</v>
      </c>
      <c r="F147" s="30"/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79" t="s">
        <v>211</v>
      </c>
    </row>
    <row r="148" spans="1:17" ht="45.75" customHeight="1">
      <c r="A148" s="108"/>
      <c r="B148" s="108"/>
      <c r="C148" s="107"/>
      <c r="D148" s="107"/>
      <c r="E148" s="32" t="s">
        <v>7</v>
      </c>
      <c r="F148" s="33" t="s">
        <v>275</v>
      </c>
      <c r="G148" s="50">
        <f>H148+K148+N148+O148+P148</f>
        <v>2500000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200000</v>
      </c>
      <c r="O148" s="50">
        <v>1160000</v>
      </c>
      <c r="P148" s="50">
        <v>1140000</v>
      </c>
      <c r="Q148" s="79"/>
    </row>
    <row r="149" spans="1:17" ht="45.75" customHeight="1">
      <c r="A149" s="108"/>
      <c r="B149" s="108"/>
      <c r="C149" s="107"/>
      <c r="D149" s="107"/>
      <c r="E149" s="32" t="s">
        <v>8</v>
      </c>
      <c r="F149" s="36"/>
      <c r="G149" s="52">
        <f aca="true" t="shared" si="13" ref="G149:P149">G148-G147</f>
        <v>2500000</v>
      </c>
      <c r="H149" s="52">
        <f t="shared" si="13"/>
        <v>0</v>
      </c>
      <c r="I149" s="52">
        <f t="shared" si="13"/>
        <v>0</v>
      </c>
      <c r="J149" s="52">
        <f t="shared" si="13"/>
        <v>0</v>
      </c>
      <c r="K149" s="52">
        <f t="shared" si="13"/>
        <v>0</v>
      </c>
      <c r="L149" s="52">
        <f t="shared" si="13"/>
        <v>0</v>
      </c>
      <c r="M149" s="52">
        <f t="shared" si="13"/>
        <v>0</v>
      </c>
      <c r="N149" s="52">
        <f t="shared" si="13"/>
        <v>200000</v>
      </c>
      <c r="O149" s="52">
        <f t="shared" si="13"/>
        <v>1160000</v>
      </c>
      <c r="P149" s="52">
        <f t="shared" si="13"/>
        <v>1140000</v>
      </c>
      <c r="Q149" s="79"/>
    </row>
    <row r="150" spans="1:17" ht="45.75" customHeight="1">
      <c r="A150" s="92" t="s">
        <v>212</v>
      </c>
      <c r="B150" s="92" t="s">
        <v>213</v>
      </c>
      <c r="C150" s="92" t="s">
        <v>214</v>
      </c>
      <c r="D150" s="78" t="s">
        <v>215</v>
      </c>
      <c r="E150" s="31" t="s">
        <v>6</v>
      </c>
      <c r="F150" s="8" t="s">
        <v>216</v>
      </c>
      <c r="G150" s="48">
        <v>8000000</v>
      </c>
      <c r="H150" s="48">
        <v>0</v>
      </c>
      <c r="I150" s="48">
        <v>0</v>
      </c>
      <c r="J150" s="48">
        <v>0</v>
      </c>
      <c r="K150" s="48">
        <v>2300000</v>
      </c>
      <c r="L150" s="48">
        <v>213475</v>
      </c>
      <c r="M150" s="48">
        <v>2086525</v>
      </c>
      <c r="N150" s="48">
        <v>2860000</v>
      </c>
      <c r="O150" s="48">
        <v>2840000</v>
      </c>
      <c r="P150" s="48">
        <v>0</v>
      </c>
      <c r="Q150" s="79" t="s">
        <v>276</v>
      </c>
    </row>
    <row r="151" spans="1:17" ht="45.75" customHeight="1">
      <c r="A151" s="92"/>
      <c r="B151" s="92"/>
      <c r="C151" s="92"/>
      <c r="D151" s="78"/>
      <c r="E151" s="31" t="s">
        <v>7</v>
      </c>
      <c r="F151" s="8" t="s">
        <v>216</v>
      </c>
      <c r="G151" s="48">
        <v>7546000</v>
      </c>
      <c r="H151" s="48">
        <v>0</v>
      </c>
      <c r="I151" s="48">
        <v>0</v>
      </c>
      <c r="J151" s="48">
        <v>0</v>
      </c>
      <c r="K151" s="48">
        <v>2300000</v>
      </c>
      <c r="L151" s="48">
        <v>213475</v>
      </c>
      <c r="M151" s="48">
        <v>2086525</v>
      </c>
      <c r="N151" s="48">
        <v>2860000</v>
      </c>
      <c r="O151" s="48">
        <v>2386000</v>
      </c>
      <c r="P151" s="48">
        <v>0</v>
      </c>
      <c r="Q151" s="79"/>
    </row>
    <row r="152" spans="1:17" ht="45.75" customHeight="1">
      <c r="A152" s="92"/>
      <c r="B152" s="92"/>
      <c r="C152" s="92"/>
      <c r="D152" s="78"/>
      <c r="E152" s="31" t="s">
        <v>8</v>
      </c>
      <c r="F152" s="8"/>
      <c r="G152" s="48">
        <v>-454000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-454000</v>
      </c>
      <c r="P152" s="48">
        <v>0</v>
      </c>
      <c r="Q152" s="79"/>
    </row>
    <row r="153" spans="1:17" ht="45.75" customHeight="1">
      <c r="A153" s="82" t="s">
        <v>217</v>
      </c>
      <c r="B153" s="82" t="s">
        <v>218</v>
      </c>
      <c r="C153" s="90" t="s">
        <v>219</v>
      </c>
      <c r="D153" s="78" t="s">
        <v>220</v>
      </c>
      <c r="E153" s="31" t="s">
        <v>6</v>
      </c>
      <c r="F153" s="8" t="s">
        <v>221</v>
      </c>
      <c r="G153" s="48">
        <v>16004000</v>
      </c>
      <c r="H153" s="50">
        <v>1102477</v>
      </c>
      <c r="I153" s="48">
        <v>633703</v>
      </c>
      <c r="J153" s="48">
        <v>468774</v>
      </c>
      <c r="K153" s="50">
        <v>4983333</v>
      </c>
      <c r="L153" s="48">
        <v>64374</v>
      </c>
      <c r="M153" s="48">
        <v>4918959</v>
      </c>
      <c r="N153" s="50">
        <v>3610000</v>
      </c>
      <c r="O153" s="50">
        <v>6308190</v>
      </c>
      <c r="P153" s="48">
        <v>0</v>
      </c>
      <c r="Q153" s="79" t="s">
        <v>136</v>
      </c>
    </row>
    <row r="154" spans="1:17" ht="45.75" customHeight="1">
      <c r="A154" s="83"/>
      <c r="B154" s="83"/>
      <c r="C154" s="90"/>
      <c r="D154" s="78"/>
      <c r="E154" s="31" t="s">
        <v>7</v>
      </c>
      <c r="F154" s="8" t="s">
        <v>221</v>
      </c>
      <c r="G154" s="48">
        <v>16004000</v>
      </c>
      <c r="H154" s="48">
        <v>1102477</v>
      </c>
      <c r="I154" s="48">
        <v>633703</v>
      </c>
      <c r="J154" s="48">
        <v>468774</v>
      </c>
      <c r="K154" s="48">
        <v>4983333</v>
      </c>
      <c r="L154" s="48">
        <v>64374</v>
      </c>
      <c r="M154" s="48">
        <v>4918959</v>
      </c>
      <c r="N154" s="48">
        <v>3612000</v>
      </c>
      <c r="O154" s="48">
        <v>6306190</v>
      </c>
      <c r="P154" s="48">
        <v>0</v>
      </c>
      <c r="Q154" s="79"/>
    </row>
    <row r="155" spans="1:17" ht="45.75" customHeight="1">
      <c r="A155" s="83"/>
      <c r="B155" s="83"/>
      <c r="C155" s="90"/>
      <c r="D155" s="78"/>
      <c r="E155" s="31" t="s">
        <v>8</v>
      </c>
      <c r="F155" s="8"/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2000</v>
      </c>
      <c r="O155" s="48">
        <v>-2000</v>
      </c>
      <c r="P155" s="48">
        <v>0</v>
      </c>
      <c r="Q155" s="79"/>
    </row>
    <row r="156" spans="1:17" ht="45.75" customHeight="1">
      <c r="A156" s="82" t="s">
        <v>222</v>
      </c>
      <c r="B156" s="82" t="s">
        <v>45</v>
      </c>
      <c r="C156" s="82" t="s">
        <v>46</v>
      </c>
      <c r="D156" s="78" t="s">
        <v>220</v>
      </c>
      <c r="E156" s="31" t="s">
        <v>6</v>
      </c>
      <c r="F156" s="8" t="s">
        <v>223</v>
      </c>
      <c r="G156" s="48">
        <v>55362140</v>
      </c>
      <c r="H156" s="48">
        <v>13683853</v>
      </c>
      <c r="I156" s="48">
        <v>5469633</v>
      </c>
      <c r="J156" s="48">
        <v>8214220</v>
      </c>
      <c r="K156" s="48">
        <v>10990336</v>
      </c>
      <c r="L156" s="48">
        <v>11000813</v>
      </c>
      <c r="M156" s="48">
        <v>-10477</v>
      </c>
      <c r="N156" s="48">
        <v>16514000</v>
      </c>
      <c r="O156" s="48">
        <v>14173951</v>
      </c>
      <c r="P156" s="48">
        <v>0</v>
      </c>
      <c r="Q156" s="79" t="s">
        <v>248</v>
      </c>
    </row>
    <row r="157" spans="1:17" ht="45.75" customHeight="1">
      <c r="A157" s="83"/>
      <c r="B157" s="83"/>
      <c r="C157" s="83"/>
      <c r="D157" s="78"/>
      <c r="E157" s="31" t="s">
        <v>7</v>
      </c>
      <c r="F157" s="8" t="s">
        <v>224</v>
      </c>
      <c r="G157" s="48">
        <v>55773000</v>
      </c>
      <c r="H157" s="48">
        <v>13683853</v>
      </c>
      <c r="I157" s="48">
        <v>5469633</v>
      </c>
      <c r="J157" s="48">
        <v>8214220</v>
      </c>
      <c r="K157" s="48">
        <v>10990336</v>
      </c>
      <c r="L157" s="48">
        <v>11000813</v>
      </c>
      <c r="M157" s="48">
        <v>-10477</v>
      </c>
      <c r="N157" s="48">
        <v>16514000</v>
      </c>
      <c r="O157" s="48">
        <v>14584811</v>
      </c>
      <c r="P157" s="48">
        <v>0</v>
      </c>
      <c r="Q157" s="79"/>
    </row>
    <row r="158" spans="1:17" ht="45.75" customHeight="1">
      <c r="A158" s="83"/>
      <c r="B158" s="83"/>
      <c r="C158" s="83"/>
      <c r="D158" s="78"/>
      <c r="E158" s="31" t="s">
        <v>8</v>
      </c>
      <c r="F158" s="8"/>
      <c r="G158" s="48">
        <v>410860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410860</v>
      </c>
      <c r="P158" s="48">
        <v>0</v>
      </c>
      <c r="Q158" s="79"/>
    </row>
    <row r="159" spans="1:17" s="43" customFormat="1" ht="45.75" customHeight="1">
      <c r="A159" s="81" t="s">
        <v>122</v>
      </c>
      <c r="B159" s="81" t="s">
        <v>123</v>
      </c>
      <c r="C159" s="81" t="s">
        <v>249</v>
      </c>
      <c r="D159" s="78" t="s">
        <v>11</v>
      </c>
      <c r="E159" s="31" t="s">
        <v>6</v>
      </c>
      <c r="F159" s="9" t="s">
        <v>277</v>
      </c>
      <c r="G159" s="40">
        <v>15908000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714286</v>
      </c>
      <c r="O159" s="40">
        <v>9500000</v>
      </c>
      <c r="P159" s="40">
        <v>5693714</v>
      </c>
      <c r="Q159" s="98" t="s">
        <v>298</v>
      </c>
    </row>
    <row r="160" spans="1:17" s="43" customFormat="1" ht="45.75" customHeight="1">
      <c r="A160" s="81"/>
      <c r="B160" s="81"/>
      <c r="C160" s="81"/>
      <c r="D160" s="78"/>
      <c r="E160" s="31" t="s">
        <v>7</v>
      </c>
      <c r="F160" s="9" t="s">
        <v>277</v>
      </c>
      <c r="G160" s="40">
        <v>15908000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537303</v>
      </c>
      <c r="O160" s="40">
        <v>9500000</v>
      </c>
      <c r="P160" s="40">
        <v>5693714</v>
      </c>
      <c r="Q160" s="98"/>
    </row>
    <row r="161" spans="1:17" s="43" customFormat="1" ht="45.75" customHeight="1">
      <c r="A161" s="81"/>
      <c r="B161" s="81"/>
      <c r="C161" s="81"/>
      <c r="D161" s="78"/>
      <c r="E161" s="31" t="s">
        <v>8</v>
      </c>
      <c r="F161" s="8"/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-176983</v>
      </c>
      <c r="O161" s="40">
        <v>0</v>
      </c>
      <c r="P161" s="40">
        <v>0</v>
      </c>
      <c r="Q161" s="98"/>
    </row>
    <row r="162" spans="1:17" s="43" customFormat="1" ht="45.75" customHeight="1">
      <c r="A162" s="81" t="s">
        <v>129</v>
      </c>
      <c r="B162" s="81" t="s">
        <v>130</v>
      </c>
      <c r="C162" s="81" t="s">
        <v>296</v>
      </c>
      <c r="D162" s="78" t="s">
        <v>11</v>
      </c>
      <c r="E162" s="31" t="s">
        <v>6</v>
      </c>
      <c r="F162" s="9" t="s">
        <v>278</v>
      </c>
      <c r="G162" s="40">
        <v>13448000</v>
      </c>
      <c r="H162" s="40">
        <v>0</v>
      </c>
      <c r="I162" s="40">
        <v>0</v>
      </c>
      <c r="J162" s="40">
        <v>0</v>
      </c>
      <c r="K162" s="40">
        <v>714000</v>
      </c>
      <c r="L162" s="40">
        <v>632036</v>
      </c>
      <c r="M162" s="40">
        <v>81964</v>
      </c>
      <c r="N162" s="40">
        <v>2547000</v>
      </c>
      <c r="O162" s="40">
        <v>6112200</v>
      </c>
      <c r="P162" s="40">
        <v>4074800</v>
      </c>
      <c r="Q162" s="98" t="s">
        <v>124</v>
      </c>
    </row>
    <row r="163" spans="1:17" s="43" customFormat="1" ht="45.75" customHeight="1">
      <c r="A163" s="91"/>
      <c r="B163" s="91"/>
      <c r="C163" s="91"/>
      <c r="D163" s="78"/>
      <c r="E163" s="31" t="s">
        <v>7</v>
      </c>
      <c r="F163" s="9" t="s">
        <v>278</v>
      </c>
      <c r="G163" s="40">
        <v>13448000</v>
      </c>
      <c r="H163" s="40">
        <v>0</v>
      </c>
      <c r="I163" s="40">
        <v>0</v>
      </c>
      <c r="J163" s="40">
        <v>0</v>
      </c>
      <c r="K163" s="40">
        <v>714000</v>
      </c>
      <c r="L163" s="40">
        <v>632036</v>
      </c>
      <c r="M163" s="40">
        <v>81964</v>
      </c>
      <c r="N163" s="40">
        <v>2547000</v>
      </c>
      <c r="O163" s="40">
        <v>6112200</v>
      </c>
      <c r="P163" s="40">
        <v>4074800</v>
      </c>
      <c r="Q163" s="98"/>
    </row>
    <row r="164" spans="1:17" s="43" customFormat="1" ht="45.75" customHeight="1">
      <c r="A164" s="91"/>
      <c r="B164" s="91"/>
      <c r="C164" s="91"/>
      <c r="D164" s="78"/>
      <c r="E164" s="31" t="s">
        <v>8</v>
      </c>
      <c r="F164" s="8"/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98"/>
    </row>
    <row r="165" spans="1:17" s="43" customFormat="1" ht="45.75" customHeight="1">
      <c r="A165" s="81" t="s">
        <v>129</v>
      </c>
      <c r="B165" s="81" t="s">
        <v>130</v>
      </c>
      <c r="C165" s="81" t="s">
        <v>250</v>
      </c>
      <c r="D165" s="78" t="s">
        <v>11</v>
      </c>
      <c r="E165" s="31" t="s">
        <v>6</v>
      </c>
      <c r="F165" s="9" t="s">
        <v>279</v>
      </c>
      <c r="G165" s="40">
        <v>14597000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714000</v>
      </c>
      <c r="O165" s="40">
        <v>8329800</v>
      </c>
      <c r="P165" s="40">
        <v>5553200</v>
      </c>
      <c r="Q165" s="98" t="s">
        <v>297</v>
      </c>
    </row>
    <row r="166" spans="1:17" s="43" customFormat="1" ht="45.75" customHeight="1">
      <c r="A166" s="91"/>
      <c r="B166" s="91"/>
      <c r="C166" s="81"/>
      <c r="D166" s="78"/>
      <c r="E166" s="31" t="s">
        <v>7</v>
      </c>
      <c r="F166" s="9" t="s">
        <v>279</v>
      </c>
      <c r="G166" s="40">
        <v>14597000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714000</v>
      </c>
      <c r="O166" s="40">
        <v>8329800</v>
      </c>
      <c r="P166" s="40">
        <v>5553200</v>
      </c>
      <c r="Q166" s="98"/>
    </row>
    <row r="167" spans="1:17" s="43" customFormat="1" ht="45.75" customHeight="1">
      <c r="A167" s="91"/>
      <c r="B167" s="91"/>
      <c r="C167" s="81"/>
      <c r="D167" s="78"/>
      <c r="E167" s="31" t="s">
        <v>8</v>
      </c>
      <c r="F167" s="9"/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98"/>
    </row>
    <row r="168" spans="1:17" s="43" customFormat="1" ht="45.75" customHeight="1">
      <c r="A168" s="81" t="s">
        <v>129</v>
      </c>
      <c r="B168" s="81" t="s">
        <v>130</v>
      </c>
      <c r="C168" s="81" t="s">
        <v>140</v>
      </c>
      <c r="D168" s="78" t="s">
        <v>11</v>
      </c>
      <c r="E168" s="31" t="s">
        <v>6</v>
      </c>
      <c r="F168" s="9" t="s">
        <v>280</v>
      </c>
      <c r="G168" s="40">
        <v>14514000</v>
      </c>
      <c r="H168" s="40">
        <v>0</v>
      </c>
      <c r="I168" s="40">
        <v>0</v>
      </c>
      <c r="J168" s="40">
        <v>0</v>
      </c>
      <c r="K168" s="40">
        <v>286000</v>
      </c>
      <c r="L168" s="40">
        <v>73373</v>
      </c>
      <c r="M168" s="40">
        <v>212627</v>
      </c>
      <c r="N168" s="40">
        <v>2846000</v>
      </c>
      <c r="O168" s="40">
        <v>6829200</v>
      </c>
      <c r="P168" s="40">
        <v>4552800</v>
      </c>
      <c r="Q168" s="98" t="s">
        <v>126</v>
      </c>
    </row>
    <row r="169" spans="1:17" s="43" customFormat="1" ht="45.75" customHeight="1">
      <c r="A169" s="91"/>
      <c r="B169" s="91"/>
      <c r="C169" s="81"/>
      <c r="D169" s="78"/>
      <c r="E169" s="31" t="s">
        <v>7</v>
      </c>
      <c r="F169" s="9" t="s">
        <v>280</v>
      </c>
      <c r="G169" s="40">
        <v>14514000</v>
      </c>
      <c r="H169" s="40">
        <v>0</v>
      </c>
      <c r="I169" s="40">
        <v>0</v>
      </c>
      <c r="J169" s="40">
        <v>0</v>
      </c>
      <c r="K169" s="40">
        <v>286000</v>
      </c>
      <c r="L169" s="40">
        <v>73373</v>
      </c>
      <c r="M169" s="40">
        <v>212627</v>
      </c>
      <c r="N169" s="40">
        <v>2846000</v>
      </c>
      <c r="O169" s="40">
        <v>6829200</v>
      </c>
      <c r="P169" s="40">
        <v>4552800</v>
      </c>
      <c r="Q169" s="98"/>
    </row>
    <row r="170" spans="1:17" s="43" customFormat="1" ht="45.75" customHeight="1">
      <c r="A170" s="91"/>
      <c r="B170" s="91"/>
      <c r="C170" s="81"/>
      <c r="D170" s="78"/>
      <c r="E170" s="31" t="s">
        <v>8</v>
      </c>
      <c r="F170" s="9"/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98"/>
    </row>
    <row r="171" spans="1:17" s="43" customFormat="1" ht="45.75" customHeight="1">
      <c r="A171" s="81" t="s">
        <v>129</v>
      </c>
      <c r="B171" s="81" t="s">
        <v>130</v>
      </c>
      <c r="C171" s="81" t="s">
        <v>322</v>
      </c>
      <c r="D171" s="78" t="s">
        <v>11</v>
      </c>
      <c r="E171" s="31" t="s">
        <v>6</v>
      </c>
      <c r="F171" s="9" t="s">
        <v>281</v>
      </c>
      <c r="G171" s="40">
        <v>16800000</v>
      </c>
      <c r="H171" s="40">
        <v>0</v>
      </c>
      <c r="I171" s="40">
        <v>0</v>
      </c>
      <c r="J171" s="40">
        <v>0</v>
      </c>
      <c r="K171" s="40">
        <v>1875000</v>
      </c>
      <c r="L171" s="40">
        <v>1504391</v>
      </c>
      <c r="M171" s="40">
        <v>370609</v>
      </c>
      <c r="N171" s="40">
        <v>8247500</v>
      </c>
      <c r="O171" s="40">
        <v>4000000</v>
      </c>
      <c r="P171" s="40">
        <v>2677500</v>
      </c>
      <c r="Q171" s="98" t="s">
        <v>327</v>
      </c>
    </row>
    <row r="172" spans="1:17" s="43" customFormat="1" ht="45.75" customHeight="1">
      <c r="A172" s="81"/>
      <c r="B172" s="91"/>
      <c r="C172" s="81"/>
      <c r="D172" s="78"/>
      <c r="E172" s="31" t="s">
        <v>7</v>
      </c>
      <c r="F172" s="9" t="s">
        <v>281</v>
      </c>
      <c r="G172" s="40">
        <v>16800000</v>
      </c>
      <c r="H172" s="40">
        <v>0</v>
      </c>
      <c r="I172" s="40">
        <v>0</v>
      </c>
      <c r="J172" s="40">
        <v>0</v>
      </c>
      <c r="K172" s="40">
        <v>1875000</v>
      </c>
      <c r="L172" s="40">
        <v>1504391</v>
      </c>
      <c r="M172" s="40">
        <v>370609</v>
      </c>
      <c r="N172" s="40">
        <v>8247500</v>
      </c>
      <c r="O172" s="40">
        <v>4800000</v>
      </c>
      <c r="P172" s="40">
        <v>3127500</v>
      </c>
      <c r="Q172" s="98"/>
    </row>
    <row r="173" spans="1:17" s="43" customFormat="1" ht="45.75" customHeight="1">
      <c r="A173" s="81"/>
      <c r="B173" s="91"/>
      <c r="C173" s="81"/>
      <c r="D173" s="78"/>
      <c r="E173" s="31" t="s">
        <v>8</v>
      </c>
      <c r="F173" s="9"/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98"/>
    </row>
    <row r="174" spans="1:17" s="43" customFormat="1" ht="45.75" customHeight="1">
      <c r="A174" s="81" t="s">
        <v>129</v>
      </c>
      <c r="B174" s="81" t="s">
        <v>130</v>
      </c>
      <c r="C174" s="81" t="s">
        <v>128</v>
      </c>
      <c r="D174" s="78" t="s">
        <v>11</v>
      </c>
      <c r="E174" s="31" t="s">
        <v>6</v>
      </c>
      <c r="F174" s="9" t="s">
        <v>282</v>
      </c>
      <c r="G174" s="40">
        <v>1846000</v>
      </c>
      <c r="H174" s="40">
        <v>0</v>
      </c>
      <c r="I174" s="40">
        <v>0</v>
      </c>
      <c r="J174" s="40">
        <v>0</v>
      </c>
      <c r="K174" s="40">
        <v>143000</v>
      </c>
      <c r="L174" s="40">
        <v>420</v>
      </c>
      <c r="M174" s="40">
        <v>142580</v>
      </c>
      <c r="N174" s="40">
        <v>682000</v>
      </c>
      <c r="O174" s="40">
        <v>1021000</v>
      </c>
      <c r="P174" s="40">
        <v>0</v>
      </c>
      <c r="Q174" s="98" t="s">
        <v>127</v>
      </c>
    </row>
    <row r="175" spans="1:17" s="43" customFormat="1" ht="45.75" customHeight="1">
      <c r="A175" s="81"/>
      <c r="B175" s="91"/>
      <c r="C175" s="81"/>
      <c r="D175" s="78"/>
      <c r="E175" s="31" t="s">
        <v>7</v>
      </c>
      <c r="F175" s="9" t="s">
        <v>282</v>
      </c>
      <c r="G175" s="40">
        <v>1846000</v>
      </c>
      <c r="H175" s="40">
        <v>0</v>
      </c>
      <c r="I175" s="40">
        <v>0</v>
      </c>
      <c r="J175" s="40">
        <v>0</v>
      </c>
      <c r="K175" s="40">
        <v>143000</v>
      </c>
      <c r="L175" s="40">
        <v>1860</v>
      </c>
      <c r="M175" s="40">
        <v>141140</v>
      </c>
      <c r="N175" s="40">
        <v>682000</v>
      </c>
      <c r="O175" s="40">
        <v>1021000</v>
      </c>
      <c r="P175" s="40">
        <v>0</v>
      </c>
      <c r="Q175" s="98"/>
    </row>
    <row r="176" spans="1:17" s="43" customFormat="1" ht="45.75" customHeight="1">
      <c r="A176" s="81"/>
      <c r="B176" s="91"/>
      <c r="C176" s="81"/>
      <c r="D176" s="78"/>
      <c r="E176" s="31" t="s">
        <v>8</v>
      </c>
      <c r="F176" s="9"/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1440</v>
      </c>
      <c r="M176" s="40">
        <v>-1440</v>
      </c>
      <c r="N176" s="40">
        <v>0</v>
      </c>
      <c r="O176" s="40">
        <v>0</v>
      </c>
      <c r="P176" s="40">
        <v>0</v>
      </c>
      <c r="Q176" s="98"/>
    </row>
    <row r="177" spans="1:17" s="43" customFormat="1" ht="45.75" customHeight="1">
      <c r="A177" s="81" t="s">
        <v>129</v>
      </c>
      <c r="B177" s="81" t="s">
        <v>130</v>
      </c>
      <c r="C177" s="81" t="s">
        <v>323</v>
      </c>
      <c r="D177" s="78" t="s">
        <v>11</v>
      </c>
      <c r="E177" s="31" t="s">
        <v>6</v>
      </c>
      <c r="F177" s="9" t="s">
        <v>283</v>
      </c>
      <c r="G177" s="40">
        <v>19841699</v>
      </c>
      <c r="H177" s="40">
        <v>7034000</v>
      </c>
      <c r="I177" s="40">
        <v>7034000</v>
      </c>
      <c r="J177" s="40">
        <v>0</v>
      </c>
      <c r="K177" s="40">
        <v>9777000</v>
      </c>
      <c r="L177" s="40">
        <v>9777000</v>
      </c>
      <c r="M177" s="40">
        <v>0</v>
      </c>
      <c r="N177" s="40">
        <v>3030699</v>
      </c>
      <c r="O177" s="40">
        <v>0</v>
      </c>
      <c r="P177" s="40">
        <v>0</v>
      </c>
      <c r="Q177" s="98" t="s">
        <v>131</v>
      </c>
    </row>
    <row r="178" spans="1:17" s="43" customFormat="1" ht="45.75" customHeight="1">
      <c r="A178" s="81"/>
      <c r="B178" s="91"/>
      <c r="C178" s="81"/>
      <c r="D178" s="78"/>
      <c r="E178" s="31" t="s">
        <v>7</v>
      </c>
      <c r="F178" s="9" t="s">
        <v>283</v>
      </c>
      <c r="G178" s="40">
        <v>19841699</v>
      </c>
      <c r="H178" s="40">
        <v>7034000</v>
      </c>
      <c r="I178" s="40">
        <v>7034000</v>
      </c>
      <c r="J178" s="40">
        <v>0</v>
      </c>
      <c r="K178" s="40">
        <v>9777000</v>
      </c>
      <c r="L178" s="40">
        <v>9777000</v>
      </c>
      <c r="M178" s="40">
        <v>0</v>
      </c>
      <c r="N178" s="40">
        <v>3030699</v>
      </c>
      <c r="O178" s="40">
        <v>0</v>
      </c>
      <c r="P178" s="40">
        <v>0</v>
      </c>
      <c r="Q178" s="98"/>
    </row>
    <row r="179" spans="1:17" s="43" customFormat="1" ht="45.75" customHeight="1">
      <c r="A179" s="81"/>
      <c r="B179" s="91"/>
      <c r="C179" s="81"/>
      <c r="D179" s="78"/>
      <c r="E179" s="31" t="s">
        <v>8</v>
      </c>
      <c r="F179" s="9"/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98"/>
    </row>
    <row r="180" spans="1:17" s="43" customFormat="1" ht="45.75" customHeight="1">
      <c r="A180" s="81" t="s">
        <v>129</v>
      </c>
      <c r="B180" s="81" t="s">
        <v>130</v>
      </c>
      <c r="C180" s="81" t="s">
        <v>324</v>
      </c>
      <c r="D180" s="78" t="s">
        <v>11</v>
      </c>
      <c r="E180" s="31" t="s">
        <v>6</v>
      </c>
      <c r="F180" s="9" t="s">
        <v>284</v>
      </c>
      <c r="G180" s="40">
        <v>10604673</v>
      </c>
      <c r="H180" s="40">
        <v>7537248</v>
      </c>
      <c r="I180" s="40">
        <v>7537248</v>
      </c>
      <c r="J180" s="40">
        <v>0</v>
      </c>
      <c r="K180" s="40">
        <v>2679000</v>
      </c>
      <c r="L180" s="40">
        <v>2679000</v>
      </c>
      <c r="M180" s="40">
        <v>0</v>
      </c>
      <c r="N180" s="40">
        <v>388425</v>
      </c>
      <c r="O180" s="40">
        <v>0</v>
      </c>
      <c r="P180" s="40">
        <v>0</v>
      </c>
      <c r="Q180" s="98" t="s">
        <v>131</v>
      </c>
    </row>
    <row r="181" spans="1:17" s="43" customFormat="1" ht="45.75" customHeight="1">
      <c r="A181" s="81"/>
      <c r="B181" s="91"/>
      <c r="C181" s="81"/>
      <c r="D181" s="78"/>
      <c r="E181" s="31" t="s">
        <v>7</v>
      </c>
      <c r="F181" s="9" t="s">
        <v>284</v>
      </c>
      <c r="G181" s="40">
        <v>10604673</v>
      </c>
      <c r="H181" s="40">
        <v>7537248</v>
      </c>
      <c r="I181" s="40">
        <v>7537248</v>
      </c>
      <c r="J181" s="40">
        <v>0</v>
      </c>
      <c r="K181" s="40">
        <v>2679000</v>
      </c>
      <c r="L181" s="40">
        <v>2679000</v>
      </c>
      <c r="M181" s="40">
        <v>0</v>
      </c>
      <c r="N181" s="40">
        <v>388425</v>
      </c>
      <c r="O181" s="40">
        <v>0</v>
      </c>
      <c r="P181" s="40">
        <v>0</v>
      </c>
      <c r="Q181" s="98"/>
    </row>
    <row r="182" spans="1:17" s="43" customFormat="1" ht="45.75" customHeight="1">
      <c r="A182" s="81"/>
      <c r="B182" s="91"/>
      <c r="C182" s="81"/>
      <c r="D182" s="78"/>
      <c r="E182" s="31" t="s">
        <v>8</v>
      </c>
      <c r="F182" s="9"/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98"/>
    </row>
    <row r="183" spans="1:17" s="43" customFormat="1" ht="45.75" customHeight="1">
      <c r="A183" s="81" t="s">
        <v>129</v>
      </c>
      <c r="B183" s="81" t="s">
        <v>130</v>
      </c>
      <c r="C183" s="81" t="s">
        <v>325</v>
      </c>
      <c r="D183" s="78" t="s">
        <v>11</v>
      </c>
      <c r="E183" s="31" t="s">
        <v>6</v>
      </c>
      <c r="F183" s="9" t="s">
        <v>285</v>
      </c>
      <c r="G183" s="40">
        <v>19728750</v>
      </c>
      <c r="H183" s="40">
        <v>4059000</v>
      </c>
      <c r="I183" s="40">
        <v>4059000</v>
      </c>
      <c r="J183" s="40">
        <v>0</v>
      </c>
      <c r="K183" s="40">
        <v>3689750</v>
      </c>
      <c r="L183" s="40">
        <v>3038388</v>
      </c>
      <c r="M183" s="40">
        <v>651362</v>
      </c>
      <c r="N183" s="40">
        <v>11980000</v>
      </c>
      <c r="O183" s="40">
        <v>0</v>
      </c>
      <c r="P183" s="40">
        <v>0</v>
      </c>
      <c r="Q183" s="98" t="s">
        <v>132</v>
      </c>
    </row>
    <row r="184" spans="1:17" s="43" customFormat="1" ht="45.75" customHeight="1">
      <c r="A184" s="81"/>
      <c r="B184" s="91"/>
      <c r="C184" s="81"/>
      <c r="D184" s="78"/>
      <c r="E184" s="31" t="s">
        <v>7</v>
      </c>
      <c r="F184" s="9" t="s">
        <v>285</v>
      </c>
      <c r="G184" s="40">
        <v>19728750</v>
      </c>
      <c r="H184" s="40">
        <v>4059000</v>
      </c>
      <c r="I184" s="40">
        <v>4059000</v>
      </c>
      <c r="J184" s="40">
        <v>0</v>
      </c>
      <c r="K184" s="40">
        <v>3689750</v>
      </c>
      <c r="L184" s="40">
        <v>3339618</v>
      </c>
      <c r="M184" s="40">
        <v>350132</v>
      </c>
      <c r="N184" s="40">
        <v>11980000</v>
      </c>
      <c r="O184" s="40">
        <v>0</v>
      </c>
      <c r="P184" s="40">
        <v>0</v>
      </c>
      <c r="Q184" s="98"/>
    </row>
    <row r="185" spans="1:17" s="43" customFormat="1" ht="45.75" customHeight="1">
      <c r="A185" s="81"/>
      <c r="B185" s="91"/>
      <c r="C185" s="81"/>
      <c r="D185" s="78"/>
      <c r="E185" s="31" t="s">
        <v>8</v>
      </c>
      <c r="F185" s="9"/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301230</v>
      </c>
      <c r="M185" s="40">
        <v>-301230</v>
      </c>
      <c r="N185" s="40">
        <v>0</v>
      </c>
      <c r="O185" s="40">
        <v>0</v>
      </c>
      <c r="P185" s="40">
        <v>0</v>
      </c>
      <c r="Q185" s="98"/>
    </row>
    <row r="186" spans="1:17" s="43" customFormat="1" ht="45.75" customHeight="1">
      <c r="A186" s="81" t="s">
        <v>129</v>
      </c>
      <c r="B186" s="81" t="s">
        <v>130</v>
      </c>
      <c r="C186" s="81" t="s">
        <v>326</v>
      </c>
      <c r="D186" s="78" t="s">
        <v>11</v>
      </c>
      <c r="E186" s="31" t="s">
        <v>6</v>
      </c>
      <c r="F186" s="9" t="s">
        <v>286</v>
      </c>
      <c r="G186" s="40">
        <v>12375000</v>
      </c>
      <c r="H186" s="40">
        <v>3193427</v>
      </c>
      <c r="I186" s="40">
        <v>3193427</v>
      </c>
      <c r="J186" s="40">
        <v>0</v>
      </c>
      <c r="K186" s="40">
        <v>2304000</v>
      </c>
      <c r="L186" s="40">
        <v>2285380</v>
      </c>
      <c r="M186" s="40">
        <v>18620</v>
      </c>
      <c r="N186" s="40">
        <v>6877573</v>
      </c>
      <c r="O186" s="40">
        <v>0</v>
      </c>
      <c r="P186" s="40">
        <v>0</v>
      </c>
      <c r="Q186" s="98" t="s">
        <v>133</v>
      </c>
    </row>
    <row r="187" spans="1:17" s="43" customFormat="1" ht="45.75" customHeight="1">
      <c r="A187" s="81"/>
      <c r="B187" s="91"/>
      <c r="C187" s="81"/>
      <c r="D187" s="78"/>
      <c r="E187" s="31" t="s">
        <v>7</v>
      </c>
      <c r="F187" s="9" t="s">
        <v>286</v>
      </c>
      <c r="G187" s="40">
        <v>12375000</v>
      </c>
      <c r="H187" s="40">
        <v>3193427</v>
      </c>
      <c r="I187" s="40">
        <v>3193427</v>
      </c>
      <c r="J187" s="40">
        <v>0</v>
      </c>
      <c r="K187" s="40">
        <v>2304000</v>
      </c>
      <c r="L187" s="40">
        <v>2285380</v>
      </c>
      <c r="M187" s="40">
        <v>18620</v>
      </c>
      <c r="N187" s="40">
        <v>6877573</v>
      </c>
      <c r="O187" s="40">
        <v>0</v>
      </c>
      <c r="P187" s="40">
        <v>0</v>
      </c>
      <c r="Q187" s="98"/>
    </row>
    <row r="188" spans="1:17" s="43" customFormat="1" ht="45.75" customHeight="1">
      <c r="A188" s="81"/>
      <c r="B188" s="91"/>
      <c r="C188" s="81"/>
      <c r="D188" s="78"/>
      <c r="E188" s="31" t="s">
        <v>8</v>
      </c>
      <c r="F188" s="9"/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98"/>
    </row>
    <row r="189" spans="1:17" s="43" customFormat="1" ht="45.75" customHeight="1">
      <c r="A189" s="81" t="s">
        <v>129</v>
      </c>
      <c r="B189" s="81" t="s">
        <v>130</v>
      </c>
      <c r="C189" s="81" t="s">
        <v>141</v>
      </c>
      <c r="D189" s="78" t="s">
        <v>11</v>
      </c>
      <c r="E189" s="31" t="s">
        <v>6</v>
      </c>
      <c r="F189" s="9" t="s">
        <v>287</v>
      </c>
      <c r="G189" s="40">
        <v>6775000</v>
      </c>
      <c r="H189" s="40">
        <v>389000</v>
      </c>
      <c r="I189" s="40">
        <v>389000</v>
      </c>
      <c r="J189" s="40">
        <v>0</v>
      </c>
      <c r="K189" s="40">
        <v>2883000</v>
      </c>
      <c r="L189" s="40">
        <v>1943894</v>
      </c>
      <c r="M189" s="40">
        <v>939106</v>
      </c>
      <c r="N189" s="40">
        <v>1401000</v>
      </c>
      <c r="O189" s="40">
        <v>2102000</v>
      </c>
      <c r="P189" s="40">
        <v>0</v>
      </c>
      <c r="Q189" s="98" t="s">
        <v>133</v>
      </c>
    </row>
    <row r="190" spans="1:17" s="43" customFormat="1" ht="45.75" customHeight="1">
      <c r="A190" s="81"/>
      <c r="B190" s="91"/>
      <c r="C190" s="81"/>
      <c r="D190" s="78"/>
      <c r="E190" s="31" t="s">
        <v>7</v>
      </c>
      <c r="F190" s="9" t="s">
        <v>287</v>
      </c>
      <c r="G190" s="40">
        <v>6775000</v>
      </c>
      <c r="H190" s="40">
        <v>389000</v>
      </c>
      <c r="I190" s="40">
        <v>389000</v>
      </c>
      <c r="J190" s="40">
        <v>0</v>
      </c>
      <c r="K190" s="40">
        <v>2883000</v>
      </c>
      <c r="L190" s="40">
        <v>2878620</v>
      </c>
      <c r="M190" s="40">
        <v>4380</v>
      </c>
      <c r="N190" s="40">
        <v>1401000</v>
      </c>
      <c r="O190" s="40">
        <v>2102000</v>
      </c>
      <c r="P190" s="40">
        <v>0</v>
      </c>
      <c r="Q190" s="98"/>
    </row>
    <row r="191" spans="1:17" s="43" customFormat="1" ht="45.75" customHeight="1">
      <c r="A191" s="81"/>
      <c r="B191" s="91"/>
      <c r="C191" s="81"/>
      <c r="D191" s="78"/>
      <c r="E191" s="31" t="s">
        <v>8</v>
      </c>
      <c r="F191" s="9"/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934726</v>
      </c>
      <c r="M191" s="40">
        <v>-934726</v>
      </c>
      <c r="N191" s="40">
        <v>0</v>
      </c>
      <c r="O191" s="40">
        <v>0</v>
      </c>
      <c r="P191" s="40">
        <v>0</v>
      </c>
      <c r="Q191" s="98"/>
    </row>
    <row r="192" spans="1:17" s="43" customFormat="1" ht="45.75" customHeight="1">
      <c r="A192" s="81" t="s">
        <v>129</v>
      </c>
      <c r="B192" s="81" t="s">
        <v>130</v>
      </c>
      <c r="C192" s="81" t="s">
        <v>142</v>
      </c>
      <c r="D192" s="78" t="s">
        <v>11</v>
      </c>
      <c r="E192" s="31" t="s">
        <v>6</v>
      </c>
      <c r="F192" s="9" t="s">
        <v>288</v>
      </c>
      <c r="G192" s="40">
        <v>11100000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714000</v>
      </c>
      <c r="O192" s="40">
        <v>6231600</v>
      </c>
      <c r="P192" s="40">
        <v>4154400</v>
      </c>
      <c r="Q192" s="98" t="s">
        <v>321</v>
      </c>
    </row>
    <row r="193" spans="1:17" s="43" customFormat="1" ht="45.75" customHeight="1">
      <c r="A193" s="81"/>
      <c r="B193" s="91"/>
      <c r="C193" s="81"/>
      <c r="D193" s="78"/>
      <c r="E193" s="31" t="s">
        <v>7</v>
      </c>
      <c r="F193" s="9" t="s">
        <v>288</v>
      </c>
      <c r="G193" s="40">
        <v>11100000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714000</v>
      </c>
      <c r="O193" s="40">
        <v>6231600</v>
      </c>
      <c r="P193" s="40">
        <v>4154400</v>
      </c>
      <c r="Q193" s="98"/>
    </row>
    <row r="194" spans="1:17" s="43" customFormat="1" ht="45.75" customHeight="1">
      <c r="A194" s="81"/>
      <c r="B194" s="91"/>
      <c r="C194" s="81"/>
      <c r="D194" s="78"/>
      <c r="E194" s="31" t="s">
        <v>8</v>
      </c>
      <c r="F194" s="9"/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98"/>
    </row>
    <row r="195" spans="1:17" s="43" customFormat="1" ht="45.75" customHeight="1">
      <c r="A195" s="81" t="s">
        <v>129</v>
      </c>
      <c r="B195" s="81" t="s">
        <v>130</v>
      </c>
      <c r="C195" s="81" t="s">
        <v>143</v>
      </c>
      <c r="D195" s="78" t="s">
        <v>11</v>
      </c>
      <c r="E195" s="31" t="s">
        <v>6</v>
      </c>
      <c r="F195" s="9" t="s">
        <v>289</v>
      </c>
      <c r="G195" s="40">
        <v>20450000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714000</v>
      </c>
      <c r="O195" s="40">
        <v>11841600</v>
      </c>
      <c r="P195" s="40">
        <v>7894400</v>
      </c>
      <c r="Q195" s="98" t="s">
        <v>125</v>
      </c>
    </row>
    <row r="196" spans="1:17" s="43" customFormat="1" ht="45.75" customHeight="1">
      <c r="A196" s="81"/>
      <c r="B196" s="91"/>
      <c r="C196" s="81"/>
      <c r="D196" s="78"/>
      <c r="E196" s="31" t="s">
        <v>7</v>
      </c>
      <c r="F196" s="9" t="s">
        <v>289</v>
      </c>
      <c r="G196" s="40">
        <v>20450000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714000</v>
      </c>
      <c r="O196" s="40">
        <v>11841600</v>
      </c>
      <c r="P196" s="40">
        <v>7894400</v>
      </c>
      <c r="Q196" s="98"/>
    </row>
    <row r="197" spans="1:17" s="43" customFormat="1" ht="45.75" customHeight="1">
      <c r="A197" s="81"/>
      <c r="B197" s="91"/>
      <c r="C197" s="81"/>
      <c r="D197" s="78"/>
      <c r="E197" s="31" t="s">
        <v>8</v>
      </c>
      <c r="F197" s="9"/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98"/>
    </row>
    <row r="198" spans="1:17" s="43" customFormat="1" ht="45.75" customHeight="1">
      <c r="A198" s="81" t="s">
        <v>129</v>
      </c>
      <c r="B198" s="81" t="s">
        <v>130</v>
      </c>
      <c r="C198" s="81" t="s">
        <v>144</v>
      </c>
      <c r="D198" s="78" t="s">
        <v>11</v>
      </c>
      <c r="E198" s="31" t="s">
        <v>6</v>
      </c>
      <c r="F198" s="9" t="s">
        <v>290</v>
      </c>
      <c r="G198" s="40">
        <v>1146000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714000</v>
      </c>
      <c r="O198" s="40">
        <v>432000</v>
      </c>
      <c r="P198" s="40">
        <v>0</v>
      </c>
      <c r="Q198" s="98" t="s">
        <v>134</v>
      </c>
    </row>
    <row r="199" spans="1:17" s="43" customFormat="1" ht="45.75" customHeight="1">
      <c r="A199" s="81"/>
      <c r="B199" s="91"/>
      <c r="C199" s="81"/>
      <c r="D199" s="78"/>
      <c r="E199" s="31" t="s">
        <v>7</v>
      </c>
      <c r="F199" s="9" t="s">
        <v>290</v>
      </c>
      <c r="G199" s="40">
        <v>1146000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714000</v>
      </c>
      <c r="O199" s="40">
        <v>432000</v>
      </c>
      <c r="P199" s="40">
        <v>0</v>
      </c>
      <c r="Q199" s="98"/>
    </row>
    <row r="200" spans="1:17" s="43" customFormat="1" ht="45.75" customHeight="1">
      <c r="A200" s="81"/>
      <c r="B200" s="91"/>
      <c r="C200" s="81"/>
      <c r="D200" s="78"/>
      <c r="E200" s="31" t="s">
        <v>8</v>
      </c>
      <c r="F200" s="9"/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98"/>
    </row>
    <row r="201" spans="1:17" ht="45.75" customHeight="1">
      <c r="A201" s="81" t="s">
        <v>129</v>
      </c>
      <c r="B201" s="81" t="s">
        <v>130</v>
      </c>
      <c r="C201" s="81" t="s">
        <v>242</v>
      </c>
      <c r="D201" s="78" t="s">
        <v>11</v>
      </c>
      <c r="E201" s="31" t="s">
        <v>6</v>
      </c>
      <c r="F201" s="9"/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98" t="s">
        <v>299</v>
      </c>
    </row>
    <row r="202" spans="1:17" ht="45.75" customHeight="1">
      <c r="A202" s="81"/>
      <c r="B202" s="91"/>
      <c r="C202" s="81"/>
      <c r="D202" s="78"/>
      <c r="E202" s="31" t="s">
        <v>7</v>
      </c>
      <c r="F202" s="9" t="s">
        <v>291</v>
      </c>
      <c r="G202" s="40">
        <v>2733000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714000</v>
      </c>
      <c r="O202" s="40">
        <v>1049000</v>
      </c>
      <c r="P202" s="40">
        <v>970000</v>
      </c>
      <c r="Q202" s="98"/>
    </row>
    <row r="203" spans="1:17" ht="45.75" customHeight="1">
      <c r="A203" s="81"/>
      <c r="B203" s="91"/>
      <c r="C203" s="81"/>
      <c r="D203" s="78"/>
      <c r="E203" s="31" t="s">
        <v>8</v>
      </c>
      <c r="F203" s="9"/>
      <c r="G203" s="40">
        <v>2733000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714000</v>
      </c>
      <c r="O203" s="40">
        <v>1049000</v>
      </c>
      <c r="P203" s="40">
        <v>970000</v>
      </c>
      <c r="Q203" s="98"/>
    </row>
    <row r="204" spans="1:17" ht="45.75" customHeight="1">
      <c r="A204" s="96" t="s">
        <v>225</v>
      </c>
      <c r="B204" s="96" t="s">
        <v>226</v>
      </c>
      <c r="C204" s="96" t="s">
        <v>300</v>
      </c>
      <c r="D204" s="84" t="s">
        <v>227</v>
      </c>
      <c r="E204" s="22" t="s">
        <v>6</v>
      </c>
      <c r="F204" s="14" t="s">
        <v>301</v>
      </c>
      <c r="G204" s="40">
        <v>6600000</v>
      </c>
      <c r="H204" s="40">
        <v>1807000</v>
      </c>
      <c r="I204" s="40">
        <v>517000</v>
      </c>
      <c r="J204" s="40">
        <v>1290000</v>
      </c>
      <c r="K204" s="40">
        <v>1000000</v>
      </c>
      <c r="L204" s="40">
        <v>1000000</v>
      </c>
      <c r="M204" s="40">
        <v>0</v>
      </c>
      <c r="N204" s="40">
        <v>1193000</v>
      </c>
      <c r="O204" s="40">
        <v>2600000</v>
      </c>
      <c r="P204" s="40">
        <v>0</v>
      </c>
      <c r="Q204" s="99" t="s">
        <v>320</v>
      </c>
    </row>
    <row r="205" spans="1:17" ht="45.75" customHeight="1">
      <c r="A205" s="97"/>
      <c r="B205" s="97"/>
      <c r="C205" s="97"/>
      <c r="D205" s="84"/>
      <c r="E205" s="22" t="s">
        <v>7</v>
      </c>
      <c r="F205" s="14" t="s">
        <v>301</v>
      </c>
      <c r="G205" s="40">
        <v>6600000</v>
      </c>
      <c r="H205" s="40">
        <v>1807000</v>
      </c>
      <c r="I205" s="40">
        <v>1807000</v>
      </c>
      <c r="J205" s="40">
        <v>0</v>
      </c>
      <c r="K205" s="40">
        <v>1000000</v>
      </c>
      <c r="L205" s="40">
        <v>902166</v>
      </c>
      <c r="M205" s="40">
        <v>97834</v>
      </c>
      <c r="N205" s="40">
        <v>1193000</v>
      </c>
      <c r="O205" s="40">
        <v>2600000</v>
      </c>
      <c r="P205" s="40">
        <v>0</v>
      </c>
      <c r="Q205" s="99"/>
    </row>
    <row r="206" spans="1:17" ht="45.75" customHeight="1">
      <c r="A206" s="97"/>
      <c r="B206" s="97"/>
      <c r="C206" s="97"/>
      <c r="D206" s="84"/>
      <c r="E206" s="22" t="s">
        <v>8</v>
      </c>
      <c r="F206" s="14"/>
      <c r="G206" s="40">
        <f>G205-G204</f>
        <v>0</v>
      </c>
      <c r="H206" s="40">
        <f aca="true" t="shared" si="14" ref="H206:P206">H205-H204</f>
        <v>0</v>
      </c>
      <c r="I206" s="40">
        <f t="shared" si="14"/>
        <v>1290000</v>
      </c>
      <c r="J206" s="40">
        <f t="shared" si="14"/>
        <v>-1290000</v>
      </c>
      <c r="K206" s="40">
        <f t="shared" si="14"/>
        <v>0</v>
      </c>
      <c r="L206" s="40">
        <f t="shared" si="14"/>
        <v>-97834</v>
      </c>
      <c r="M206" s="40">
        <f t="shared" si="14"/>
        <v>97834</v>
      </c>
      <c r="N206" s="40">
        <f t="shared" si="14"/>
        <v>0</v>
      </c>
      <c r="O206" s="40">
        <f t="shared" si="14"/>
        <v>0</v>
      </c>
      <c r="P206" s="40">
        <f t="shared" si="14"/>
        <v>0</v>
      </c>
      <c r="Q206" s="99"/>
    </row>
    <row r="207" spans="1:17" ht="45.75" customHeight="1">
      <c r="A207" s="94" t="s">
        <v>225</v>
      </c>
      <c r="B207" s="94" t="s">
        <v>226</v>
      </c>
      <c r="C207" s="94" t="s">
        <v>228</v>
      </c>
      <c r="D207" s="78" t="s">
        <v>227</v>
      </c>
      <c r="E207" s="31" t="s">
        <v>6</v>
      </c>
      <c r="F207" s="35"/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79" t="s">
        <v>252</v>
      </c>
    </row>
    <row r="208" spans="1:17" ht="45.75" customHeight="1">
      <c r="A208" s="94"/>
      <c r="B208" s="94"/>
      <c r="C208" s="94"/>
      <c r="D208" s="78"/>
      <c r="E208" s="31" t="s">
        <v>7</v>
      </c>
      <c r="F208" s="35" t="s">
        <v>229</v>
      </c>
      <c r="G208" s="48">
        <v>529371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529371</v>
      </c>
      <c r="O208" s="48">
        <v>0</v>
      </c>
      <c r="P208" s="48">
        <v>0</v>
      </c>
      <c r="Q208" s="79"/>
    </row>
    <row r="209" spans="1:17" ht="45.75" customHeight="1">
      <c r="A209" s="94"/>
      <c r="B209" s="94"/>
      <c r="C209" s="94"/>
      <c r="D209" s="78"/>
      <c r="E209" s="31" t="s">
        <v>8</v>
      </c>
      <c r="F209" s="35"/>
      <c r="G209" s="48">
        <v>529371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529371</v>
      </c>
      <c r="O209" s="48">
        <v>0</v>
      </c>
      <c r="P209" s="48">
        <v>0</v>
      </c>
      <c r="Q209" s="79"/>
    </row>
    <row r="210" spans="1:17" ht="45.75" customHeight="1">
      <c r="A210" s="94" t="s">
        <v>225</v>
      </c>
      <c r="B210" s="94" t="s">
        <v>226</v>
      </c>
      <c r="C210" s="94" t="s">
        <v>230</v>
      </c>
      <c r="D210" s="78" t="s">
        <v>227</v>
      </c>
      <c r="E210" s="31" t="s">
        <v>6</v>
      </c>
      <c r="F210" s="35"/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79" t="s">
        <v>251</v>
      </c>
    </row>
    <row r="211" spans="1:17" ht="45.75" customHeight="1">
      <c r="A211" s="94"/>
      <c r="B211" s="94"/>
      <c r="C211" s="94"/>
      <c r="D211" s="78"/>
      <c r="E211" s="31" t="s">
        <v>7</v>
      </c>
      <c r="F211" s="35" t="s">
        <v>231</v>
      </c>
      <c r="G211" s="48">
        <v>3244747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3244747</v>
      </c>
      <c r="O211" s="48">
        <v>0</v>
      </c>
      <c r="P211" s="48">
        <v>0</v>
      </c>
      <c r="Q211" s="79"/>
    </row>
    <row r="212" spans="1:17" ht="45.75" customHeight="1">
      <c r="A212" s="94"/>
      <c r="B212" s="94"/>
      <c r="C212" s="94"/>
      <c r="D212" s="78"/>
      <c r="E212" s="31" t="s">
        <v>8</v>
      </c>
      <c r="F212" s="35"/>
      <c r="G212" s="48">
        <v>3244747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3244747</v>
      </c>
      <c r="O212" s="48">
        <v>0</v>
      </c>
      <c r="P212" s="48">
        <v>0</v>
      </c>
      <c r="Q212" s="79"/>
    </row>
    <row r="213" spans="1:17" ht="45.75" customHeight="1">
      <c r="A213" s="94" t="s">
        <v>225</v>
      </c>
      <c r="B213" s="94" t="s">
        <v>232</v>
      </c>
      <c r="C213" s="94" t="s">
        <v>233</v>
      </c>
      <c r="D213" s="78" t="s">
        <v>227</v>
      </c>
      <c r="E213" s="31" t="s">
        <v>6</v>
      </c>
      <c r="F213" s="35" t="s">
        <v>234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79" t="s">
        <v>252</v>
      </c>
    </row>
    <row r="214" spans="1:17" ht="45.75" customHeight="1">
      <c r="A214" s="94"/>
      <c r="B214" s="94"/>
      <c r="C214" s="94"/>
      <c r="D214" s="78"/>
      <c r="E214" s="31" t="s">
        <v>7</v>
      </c>
      <c r="F214" s="35" t="s">
        <v>234</v>
      </c>
      <c r="G214" s="48">
        <v>1556886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1556886</v>
      </c>
      <c r="O214" s="48">
        <v>0</v>
      </c>
      <c r="P214" s="48">
        <v>0</v>
      </c>
      <c r="Q214" s="79"/>
    </row>
    <row r="215" spans="1:17" ht="45.75" customHeight="1">
      <c r="A215" s="94"/>
      <c r="B215" s="94"/>
      <c r="C215" s="94"/>
      <c r="D215" s="78"/>
      <c r="E215" s="31" t="s">
        <v>8</v>
      </c>
      <c r="F215" s="35"/>
      <c r="G215" s="48">
        <v>1556886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1556886</v>
      </c>
      <c r="O215" s="48">
        <v>0</v>
      </c>
      <c r="P215" s="48">
        <v>0</v>
      </c>
      <c r="Q215" s="79"/>
    </row>
    <row r="216" spans="1:17" ht="45.75" customHeight="1">
      <c r="A216" s="94" t="s">
        <v>225</v>
      </c>
      <c r="B216" s="94" t="s">
        <v>232</v>
      </c>
      <c r="C216" s="94" t="s">
        <v>235</v>
      </c>
      <c r="D216" s="78" t="s">
        <v>227</v>
      </c>
      <c r="E216" s="31" t="s">
        <v>6</v>
      </c>
      <c r="F216" s="35" t="s">
        <v>236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79" t="s">
        <v>253</v>
      </c>
    </row>
    <row r="217" spans="1:17" ht="45.75" customHeight="1">
      <c r="A217" s="94"/>
      <c r="B217" s="94"/>
      <c r="C217" s="94"/>
      <c r="D217" s="78"/>
      <c r="E217" s="31" t="s">
        <v>7</v>
      </c>
      <c r="F217" s="35" t="s">
        <v>236</v>
      </c>
      <c r="G217" s="48">
        <v>5260596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5260596</v>
      </c>
      <c r="O217" s="48">
        <v>0</v>
      </c>
      <c r="P217" s="48">
        <v>0</v>
      </c>
      <c r="Q217" s="79"/>
    </row>
    <row r="218" spans="1:17" ht="45.75" customHeight="1">
      <c r="A218" s="94"/>
      <c r="B218" s="94"/>
      <c r="C218" s="94"/>
      <c r="D218" s="78"/>
      <c r="E218" s="31" t="s">
        <v>8</v>
      </c>
      <c r="F218" s="35"/>
      <c r="G218" s="48">
        <v>5260596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5260596</v>
      </c>
      <c r="O218" s="48">
        <v>0</v>
      </c>
      <c r="P218" s="48">
        <v>0</v>
      </c>
      <c r="Q218" s="79"/>
    </row>
    <row r="219" spans="1:17" ht="45.75" customHeight="1">
      <c r="A219" s="82" t="s">
        <v>237</v>
      </c>
      <c r="B219" s="82" t="s">
        <v>238</v>
      </c>
      <c r="C219" s="82" t="s">
        <v>239</v>
      </c>
      <c r="D219" s="95" t="s">
        <v>240</v>
      </c>
      <c r="E219" s="31" t="s">
        <v>6</v>
      </c>
      <c r="F219" s="29" t="s">
        <v>241</v>
      </c>
      <c r="G219" s="48">
        <v>1990000</v>
      </c>
      <c r="H219" s="48">
        <v>0</v>
      </c>
      <c r="I219" s="48">
        <v>0</v>
      </c>
      <c r="J219" s="48">
        <v>0</v>
      </c>
      <c r="K219" s="48">
        <v>560000</v>
      </c>
      <c r="L219" s="48">
        <v>138375</v>
      </c>
      <c r="M219" s="48">
        <v>421625</v>
      </c>
      <c r="N219" s="48">
        <v>790000</v>
      </c>
      <c r="O219" s="48">
        <v>640000</v>
      </c>
      <c r="P219" s="48">
        <v>0</v>
      </c>
      <c r="Q219" s="79" t="s">
        <v>292</v>
      </c>
    </row>
    <row r="220" spans="1:17" ht="45.75" customHeight="1">
      <c r="A220" s="83"/>
      <c r="B220" s="83"/>
      <c r="C220" s="83"/>
      <c r="D220" s="95"/>
      <c r="E220" s="31" t="s">
        <v>7</v>
      </c>
      <c r="F220" s="29" t="s">
        <v>241</v>
      </c>
      <c r="G220" s="48">
        <v>1990000</v>
      </c>
      <c r="H220" s="48">
        <v>0</v>
      </c>
      <c r="I220" s="48">
        <v>0</v>
      </c>
      <c r="J220" s="48">
        <v>0</v>
      </c>
      <c r="K220" s="48">
        <v>560000</v>
      </c>
      <c r="L220" s="48">
        <v>138375</v>
      </c>
      <c r="M220" s="48">
        <v>421625</v>
      </c>
      <c r="N220" s="48">
        <v>790000</v>
      </c>
      <c r="O220" s="48">
        <v>640000</v>
      </c>
      <c r="P220" s="48">
        <v>0</v>
      </c>
      <c r="Q220" s="79"/>
    </row>
    <row r="221" spans="1:17" ht="45.75" customHeight="1">
      <c r="A221" s="83"/>
      <c r="B221" s="83"/>
      <c r="C221" s="83"/>
      <c r="D221" s="95"/>
      <c r="E221" s="31" t="s">
        <v>8</v>
      </c>
      <c r="F221" s="8"/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79"/>
    </row>
  </sheetData>
  <sheetProtection/>
  <mergeCells count="370">
    <mergeCell ref="D135:D137"/>
    <mergeCell ref="C129:C131"/>
    <mergeCell ref="Q129:Q131"/>
    <mergeCell ref="Q72:Q74"/>
    <mergeCell ref="B150:B152"/>
    <mergeCell ref="C150:C152"/>
    <mergeCell ref="Q75:Q77"/>
    <mergeCell ref="D129:D131"/>
    <mergeCell ref="Q135:Q137"/>
    <mergeCell ref="D132:D134"/>
    <mergeCell ref="C48:C50"/>
    <mergeCell ref="D48:D50"/>
    <mergeCell ref="Q54:Q56"/>
    <mergeCell ref="Q57:Q59"/>
    <mergeCell ref="Q60:Q62"/>
    <mergeCell ref="Q87:Q89"/>
    <mergeCell ref="Q81:Q83"/>
    <mergeCell ref="Q90:Q92"/>
    <mergeCell ref="D87:D89"/>
    <mergeCell ref="Q21:Q23"/>
    <mergeCell ref="Q24:Q26"/>
    <mergeCell ref="A42:A44"/>
    <mergeCell ref="C21:C23"/>
    <mergeCell ref="A27:A29"/>
    <mergeCell ref="C30:C32"/>
    <mergeCell ref="Q27:Q29"/>
    <mergeCell ref="D30:D32"/>
    <mergeCell ref="A138:A140"/>
    <mergeCell ref="A129:A131"/>
    <mergeCell ref="A132:A134"/>
    <mergeCell ref="Q66:Q68"/>
    <mergeCell ref="B66:B68"/>
    <mergeCell ref="C36:C38"/>
    <mergeCell ref="D66:D68"/>
    <mergeCell ref="Q39:Q41"/>
    <mergeCell ref="Q63:Q65"/>
    <mergeCell ref="C117:C119"/>
    <mergeCell ref="Q111:Q113"/>
    <mergeCell ref="B24:B26"/>
    <mergeCell ref="C24:C26"/>
    <mergeCell ref="B27:B29"/>
    <mergeCell ref="C27:C29"/>
    <mergeCell ref="D27:D29"/>
    <mergeCell ref="D84:D86"/>
    <mergeCell ref="Q84:Q86"/>
    <mergeCell ref="Q78:Q80"/>
    <mergeCell ref="Q30:Q32"/>
    <mergeCell ref="Q18:Q20"/>
    <mergeCell ref="Q138:Q140"/>
    <mergeCell ref="Q132:Q134"/>
    <mergeCell ref="C135:C137"/>
    <mergeCell ref="C132:C134"/>
    <mergeCell ref="C138:C140"/>
    <mergeCell ref="C33:C35"/>
    <mergeCell ref="D33:D35"/>
    <mergeCell ref="D36:D38"/>
    <mergeCell ref="D39:D41"/>
    <mergeCell ref="A18:A20"/>
    <mergeCell ref="B18:B20"/>
    <mergeCell ref="C18:C20"/>
    <mergeCell ref="D18:D20"/>
    <mergeCell ref="D21:D23"/>
    <mergeCell ref="D24:D26"/>
    <mergeCell ref="A24:A26"/>
    <mergeCell ref="A21:A23"/>
    <mergeCell ref="B21:B23"/>
    <mergeCell ref="Q15:Q17"/>
    <mergeCell ref="C12:C14"/>
    <mergeCell ref="D12:D14"/>
    <mergeCell ref="A12:A14"/>
    <mergeCell ref="B12:B14"/>
    <mergeCell ref="Q12:Q14"/>
    <mergeCell ref="C15:C17"/>
    <mergeCell ref="A15:A17"/>
    <mergeCell ref="B15:B17"/>
    <mergeCell ref="D15:D17"/>
    <mergeCell ref="Q33:Q35"/>
    <mergeCell ref="C39:C41"/>
    <mergeCell ref="A30:A32"/>
    <mergeCell ref="B30:B32"/>
    <mergeCell ref="A33:A35"/>
    <mergeCell ref="B33:B35"/>
    <mergeCell ref="A36:A38"/>
    <mergeCell ref="B36:B38"/>
    <mergeCell ref="A39:A41"/>
    <mergeCell ref="B39:B41"/>
    <mergeCell ref="B42:B44"/>
    <mergeCell ref="C42:C44"/>
    <mergeCell ref="A45:A47"/>
    <mergeCell ref="Q48:Q50"/>
    <mergeCell ref="D42:D44"/>
    <mergeCell ref="Q42:Q44"/>
    <mergeCell ref="B45:B47"/>
    <mergeCell ref="C45:C47"/>
    <mergeCell ref="D45:D47"/>
    <mergeCell ref="Q45:Q47"/>
    <mergeCell ref="A60:A62"/>
    <mergeCell ref="B60:B62"/>
    <mergeCell ref="C60:C62"/>
    <mergeCell ref="D57:D59"/>
    <mergeCell ref="D60:D62"/>
    <mergeCell ref="A54:A56"/>
    <mergeCell ref="B54:B56"/>
    <mergeCell ref="C54:C56"/>
    <mergeCell ref="D54:D56"/>
    <mergeCell ref="A57:A59"/>
    <mergeCell ref="C78:C80"/>
    <mergeCell ref="B57:B59"/>
    <mergeCell ref="C57:C59"/>
    <mergeCell ref="B75:B77"/>
    <mergeCell ref="D72:D74"/>
    <mergeCell ref="C69:C71"/>
    <mergeCell ref="D69:D71"/>
    <mergeCell ref="D75:D77"/>
    <mergeCell ref="C66:C68"/>
    <mergeCell ref="C84:C86"/>
    <mergeCell ref="A66:A68"/>
    <mergeCell ref="A81:A83"/>
    <mergeCell ref="B81:B83"/>
    <mergeCell ref="D78:D80"/>
    <mergeCell ref="C75:C77"/>
    <mergeCell ref="C81:C83"/>
    <mergeCell ref="D81:D83"/>
    <mergeCell ref="A78:A80"/>
    <mergeCell ref="B78:B80"/>
    <mergeCell ref="B87:B89"/>
    <mergeCell ref="C87:C89"/>
    <mergeCell ref="Q93:Q95"/>
    <mergeCell ref="B96:B98"/>
    <mergeCell ref="A72:A74"/>
    <mergeCell ref="B72:B74"/>
    <mergeCell ref="C72:C74"/>
    <mergeCell ref="A75:A77"/>
    <mergeCell ref="A90:A92"/>
    <mergeCell ref="B84:B86"/>
    <mergeCell ref="B90:B92"/>
    <mergeCell ref="C90:C92"/>
    <mergeCell ref="A84:A86"/>
    <mergeCell ref="A87:A89"/>
    <mergeCell ref="D141:D143"/>
    <mergeCell ref="A135:A137"/>
    <mergeCell ref="D138:D140"/>
    <mergeCell ref="D96:D98"/>
    <mergeCell ref="A141:A143"/>
    <mergeCell ref="B141:B143"/>
    <mergeCell ref="D147:D149"/>
    <mergeCell ref="Q141:Q143"/>
    <mergeCell ref="Q144:Q146"/>
    <mergeCell ref="Q147:Q149"/>
    <mergeCell ref="A144:A146"/>
    <mergeCell ref="B144:B146"/>
    <mergeCell ref="C144:C146"/>
    <mergeCell ref="D144:D146"/>
    <mergeCell ref="A147:A149"/>
    <mergeCell ref="B147:B149"/>
    <mergeCell ref="C147:C149"/>
    <mergeCell ref="B129:B131"/>
    <mergeCell ref="B132:B134"/>
    <mergeCell ref="B135:B137"/>
    <mergeCell ref="B138:B140"/>
    <mergeCell ref="C141:C143"/>
    <mergeCell ref="A93:A95"/>
    <mergeCell ref="B93:B95"/>
    <mergeCell ref="C93:C95"/>
    <mergeCell ref="B102:B104"/>
    <mergeCell ref="C102:C104"/>
    <mergeCell ref="C96:C98"/>
    <mergeCell ref="A102:A104"/>
    <mergeCell ref="A99:A101"/>
    <mergeCell ref="B99:B101"/>
    <mergeCell ref="A96:A98"/>
    <mergeCell ref="Q96:Q98"/>
    <mergeCell ref="C108:C110"/>
    <mergeCell ref="D99:D101"/>
    <mergeCell ref="D102:D104"/>
    <mergeCell ref="D105:D107"/>
    <mergeCell ref="D108:D110"/>
    <mergeCell ref="Q108:Q110"/>
    <mergeCell ref="C99:C101"/>
    <mergeCell ref="B105:B107"/>
    <mergeCell ref="C105:C107"/>
    <mergeCell ref="A111:A113"/>
    <mergeCell ref="A105:A107"/>
    <mergeCell ref="C111:C113"/>
    <mergeCell ref="A114:A116"/>
    <mergeCell ref="A108:A110"/>
    <mergeCell ref="B108:B110"/>
    <mergeCell ref="A117:A119"/>
    <mergeCell ref="A120:A122"/>
    <mergeCell ref="A123:A125"/>
    <mergeCell ref="D123:D125"/>
    <mergeCell ref="B123:B125"/>
    <mergeCell ref="B114:B116"/>
    <mergeCell ref="C120:C122"/>
    <mergeCell ref="Q123:Q125"/>
    <mergeCell ref="Q126:Q128"/>
    <mergeCell ref="C123:C125"/>
    <mergeCell ref="D114:D116"/>
    <mergeCell ref="Q114:Q116"/>
    <mergeCell ref="Q117:Q119"/>
    <mergeCell ref="Q120:Q122"/>
    <mergeCell ref="C126:C128"/>
    <mergeCell ref="Q4:Q5"/>
    <mergeCell ref="A6:C8"/>
    <mergeCell ref="D6:D8"/>
    <mergeCell ref="F6:F8"/>
    <mergeCell ref="A9:A11"/>
    <mergeCell ref="B9:B11"/>
    <mergeCell ref="K4:M4"/>
    <mergeCell ref="N4:N5"/>
    <mergeCell ref="P4:P5"/>
    <mergeCell ref="D111:D113"/>
    <mergeCell ref="D120:D122"/>
    <mergeCell ref="C114:C116"/>
    <mergeCell ref="A2:Q2"/>
    <mergeCell ref="A4:C5"/>
    <mergeCell ref="D4:D5"/>
    <mergeCell ref="E4:E5"/>
    <mergeCell ref="F4:F5"/>
    <mergeCell ref="G4:G5"/>
    <mergeCell ref="H4:J4"/>
    <mergeCell ref="A150:A152"/>
    <mergeCell ref="B126:B128"/>
    <mergeCell ref="A126:A128"/>
    <mergeCell ref="A48:A50"/>
    <mergeCell ref="B48:B50"/>
    <mergeCell ref="A69:A71"/>
    <mergeCell ref="B69:B71"/>
    <mergeCell ref="B111:B113"/>
    <mergeCell ref="B120:B122"/>
    <mergeCell ref="B117:B119"/>
    <mergeCell ref="B156:B158"/>
    <mergeCell ref="C156:C158"/>
    <mergeCell ref="D150:D152"/>
    <mergeCell ref="Q9:Q11"/>
    <mergeCell ref="Q36:Q38"/>
    <mergeCell ref="Q150:Q152"/>
    <mergeCell ref="Q99:Q101"/>
    <mergeCell ref="Q102:Q104"/>
    <mergeCell ref="Q105:Q107"/>
    <mergeCell ref="C9:C11"/>
    <mergeCell ref="D180:D182"/>
    <mergeCell ref="D183:D185"/>
    <mergeCell ref="D198:D200"/>
    <mergeCell ref="O4:O5"/>
    <mergeCell ref="D9:D11"/>
    <mergeCell ref="D126:D128"/>
    <mergeCell ref="D117:D119"/>
    <mergeCell ref="D195:D197"/>
    <mergeCell ref="D93:D95"/>
    <mergeCell ref="D90:D92"/>
    <mergeCell ref="D153:D155"/>
    <mergeCell ref="D162:D164"/>
    <mergeCell ref="D174:D176"/>
    <mergeCell ref="D177:D179"/>
    <mergeCell ref="D165:D167"/>
    <mergeCell ref="D168:D170"/>
    <mergeCell ref="Q180:Q182"/>
    <mergeCell ref="Q156:Q158"/>
    <mergeCell ref="D171:D173"/>
    <mergeCell ref="Q159:Q161"/>
    <mergeCell ref="Q162:Q164"/>
    <mergeCell ref="Q165:Q167"/>
    <mergeCell ref="Q168:Q170"/>
    <mergeCell ref="Q171:Q173"/>
    <mergeCell ref="Q174:Q176"/>
    <mergeCell ref="Q177:Q179"/>
    <mergeCell ref="Q183:Q185"/>
    <mergeCell ref="D186:D188"/>
    <mergeCell ref="D189:D191"/>
    <mergeCell ref="D192:D194"/>
    <mergeCell ref="C174:C176"/>
    <mergeCell ref="C177:C179"/>
    <mergeCell ref="C180:C182"/>
    <mergeCell ref="C183:C185"/>
    <mergeCell ref="C186:C188"/>
    <mergeCell ref="C189:C191"/>
    <mergeCell ref="Q186:Q188"/>
    <mergeCell ref="Q189:Q191"/>
    <mergeCell ref="Q192:Q194"/>
    <mergeCell ref="Q195:Q197"/>
    <mergeCell ref="Q198:Q200"/>
    <mergeCell ref="A186:A188"/>
    <mergeCell ref="B186:B188"/>
    <mergeCell ref="A189:A191"/>
    <mergeCell ref="B189:B191"/>
    <mergeCell ref="A192:A194"/>
    <mergeCell ref="B192:B194"/>
    <mergeCell ref="C192:C194"/>
    <mergeCell ref="A195:A197"/>
    <mergeCell ref="B195:B197"/>
    <mergeCell ref="C195:C197"/>
    <mergeCell ref="A180:A182"/>
    <mergeCell ref="B180:B182"/>
    <mergeCell ref="A183:A185"/>
    <mergeCell ref="B183:B185"/>
    <mergeCell ref="A171:A173"/>
    <mergeCell ref="B171:B173"/>
    <mergeCell ref="C171:C173"/>
    <mergeCell ref="A174:A176"/>
    <mergeCell ref="B174:B176"/>
    <mergeCell ref="A177:A179"/>
    <mergeCell ref="B177:B179"/>
    <mergeCell ref="C162:C164"/>
    <mergeCell ref="A165:A167"/>
    <mergeCell ref="B165:B167"/>
    <mergeCell ref="C165:C167"/>
    <mergeCell ref="A168:A170"/>
    <mergeCell ref="B168:B170"/>
    <mergeCell ref="C168:C170"/>
    <mergeCell ref="D201:D203"/>
    <mergeCell ref="Q219:Q221"/>
    <mergeCell ref="C201:C203"/>
    <mergeCell ref="A204:A206"/>
    <mergeCell ref="B204:B206"/>
    <mergeCell ref="C204:C206"/>
    <mergeCell ref="Q201:Q203"/>
    <mergeCell ref="A201:A203"/>
    <mergeCell ref="B201:B203"/>
    <mergeCell ref="Q204:Q206"/>
    <mergeCell ref="C207:C209"/>
    <mergeCell ref="A210:A212"/>
    <mergeCell ref="C213:C215"/>
    <mergeCell ref="A213:A215"/>
    <mergeCell ref="D219:D221"/>
    <mergeCell ref="A219:A221"/>
    <mergeCell ref="B219:B221"/>
    <mergeCell ref="C219:C221"/>
    <mergeCell ref="A216:A218"/>
    <mergeCell ref="B213:B215"/>
    <mergeCell ref="Q216:Q218"/>
    <mergeCell ref="D210:D212"/>
    <mergeCell ref="D213:D215"/>
    <mergeCell ref="D216:D218"/>
    <mergeCell ref="A207:A209"/>
    <mergeCell ref="B207:B209"/>
    <mergeCell ref="B210:B212"/>
    <mergeCell ref="C210:C212"/>
    <mergeCell ref="B216:B218"/>
    <mergeCell ref="C216:C218"/>
    <mergeCell ref="A198:A200"/>
    <mergeCell ref="B198:B200"/>
    <mergeCell ref="C198:C200"/>
    <mergeCell ref="D63:D65"/>
    <mergeCell ref="A63:A65"/>
    <mergeCell ref="B63:B65"/>
    <mergeCell ref="C63:C65"/>
    <mergeCell ref="A159:A161"/>
    <mergeCell ref="A162:A164"/>
    <mergeCell ref="B162:B164"/>
    <mergeCell ref="D204:D206"/>
    <mergeCell ref="Q51:Q53"/>
    <mergeCell ref="A51:A53"/>
    <mergeCell ref="B51:B53"/>
    <mergeCell ref="C51:C53"/>
    <mergeCell ref="D51:D53"/>
    <mergeCell ref="A153:A155"/>
    <mergeCell ref="Q153:Q155"/>
    <mergeCell ref="C153:C155"/>
    <mergeCell ref="A156:A158"/>
    <mergeCell ref="D207:D209"/>
    <mergeCell ref="Q207:Q209"/>
    <mergeCell ref="Q210:Q212"/>
    <mergeCell ref="Q213:Q215"/>
    <mergeCell ref="Q69:Q71"/>
    <mergeCell ref="B159:B161"/>
    <mergeCell ref="C159:C161"/>
    <mergeCell ref="D159:D161"/>
    <mergeCell ref="B153:B155"/>
    <mergeCell ref="D156:D158"/>
  </mergeCells>
  <printOptions/>
  <pageMargins left="0.1968503937007874" right="0" top="0.31496062992125984" bottom="0.2362204724409449" header="0.31496062992125984" footer="0.1968503937007874"/>
  <pageSetup horizontalDpi="600" verticalDpi="600" orientation="landscape" pageOrder="overThenDown" paperSize="9" scale="69" r:id="rId1"/>
  <headerFooter alignWithMargins="0">
    <oddHeader>&amp;L&amp;C&amp;R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12"/>
  <sheetViews>
    <sheetView tabSelected="1" view="pageLayout" workbookViewId="0" topLeftCell="A1">
      <selection activeCell="G217" sqref="G217"/>
    </sheetView>
  </sheetViews>
  <sheetFormatPr defaultColWidth="8.88671875" defaultRowHeight="12.75" customHeight="1"/>
  <cols>
    <col min="1" max="2" width="8.6640625" style="23" customWidth="1"/>
    <col min="3" max="3" width="8.21484375" style="23" customWidth="1"/>
    <col min="4" max="4" width="9.21484375" style="15" customWidth="1"/>
    <col min="5" max="5" width="5.77734375" style="12" customWidth="1"/>
    <col min="6" max="6" width="25.99609375" style="12" customWidth="1"/>
    <col min="7" max="16" width="9.10546875" style="19" customWidth="1"/>
    <col min="17" max="17" width="18.6640625" style="17" customWidth="1"/>
    <col min="18" max="18" width="9.88671875" style="1" customWidth="1"/>
    <col min="19" max="16384" width="8.88671875" style="1" customWidth="1"/>
  </cols>
  <sheetData>
    <row r="1" ht="5.25" customHeight="1"/>
    <row r="2" spans="1:17" ht="37.5" customHeight="1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ht="15" customHeight="1">
      <c r="Q3" s="18" t="s">
        <v>98</v>
      </c>
    </row>
    <row r="4" spans="1:17" ht="23.25" customHeight="1">
      <c r="A4" s="103" t="s">
        <v>9</v>
      </c>
      <c r="B4" s="103"/>
      <c r="C4" s="103"/>
      <c r="D4" s="103" t="s">
        <v>12</v>
      </c>
      <c r="E4" s="103" t="s">
        <v>0</v>
      </c>
      <c r="F4" s="103" t="s">
        <v>1</v>
      </c>
      <c r="G4" s="104" t="s">
        <v>2</v>
      </c>
      <c r="H4" s="100" t="s">
        <v>109</v>
      </c>
      <c r="I4" s="100"/>
      <c r="J4" s="100"/>
      <c r="K4" s="100" t="s">
        <v>110</v>
      </c>
      <c r="L4" s="100"/>
      <c r="M4" s="100"/>
      <c r="N4" s="100" t="s">
        <v>111</v>
      </c>
      <c r="O4" s="100" t="s">
        <v>112</v>
      </c>
      <c r="P4" s="106" t="s">
        <v>113</v>
      </c>
      <c r="Q4" s="103" t="s">
        <v>100</v>
      </c>
    </row>
    <row r="5" spans="1:17" ht="23.25" customHeight="1">
      <c r="A5" s="103"/>
      <c r="B5" s="103"/>
      <c r="C5" s="103"/>
      <c r="D5" s="103"/>
      <c r="E5" s="103"/>
      <c r="F5" s="103"/>
      <c r="G5" s="104"/>
      <c r="H5" s="77" t="s">
        <v>3</v>
      </c>
      <c r="I5" s="77" t="s">
        <v>4</v>
      </c>
      <c r="J5" s="77" t="s">
        <v>5</v>
      </c>
      <c r="K5" s="77" t="s">
        <v>3</v>
      </c>
      <c r="L5" s="77" t="s">
        <v>4</v>
      </c>
      <c r="M5" s="77" t="s">
        <v>5</v>
      </c>
      <c r="N5" s="100"/>
      <c r="O5" s="100"/>
      <c r="P5" s="106"/>
      <c r="Q5" s="103"/>
    </row>
    <row r="6" spans="1:17" ht="24" customHeight="1">
      <c r="A6" s="105" t="s">
        <v>54</v>
      </c>
      <c r="B6" s="105"/>
      <c r="C6" s="105"/>
      <c r="D6" s="105"/>
      <c r="E6" s="13" t="s">
        <v>55</v>
      </c>
      <c r="F6" s="105" t="s">
        <v>335</v>
      </c>
      <c r="G6" s="20">
        <f>SUM(H6,K6,N6,O6,P6)</f>
        <v>1538030152</v>
      </c>
      <c r="H6" s="20">
        <f>SUMIF($E$9:$H$232,E9,$H$9:$H$232)</f>
        <v>526395574</v>
      </c>
      <c r="I6" s="20">
        <f>SUMIF($E$9:$I$232,E9,$I$9:$I$232)</f>
        <v>497478320</v>
      </c>
      <c r="J6" s="20">
        <f>H6-I6</f>
        <v>28917254</v>
      </c>
      <c r="K6" s="20">
        <f>SUMIF($E$9:$M$232,E9,K$9:K$232)</f>
        <v>127683687</v>
      </c>
      <c r="L6" s="20">
        <f>SUMIF($E$9:$M$232,E9,L$9:L$232)</f>
        <v>78717552</v>
      </c>
      <c r="M6" s="20">
        <f>K6-L6</f>
        <v>48966135</v>
      </c>
      <c r="N6" s="20">
        <f>SUMIF($E$9:$P$232,E9,N$9:N$512)</f>
        <v>169763624</v>
      </c>
      <c r="O6" s="20">
        <f>SUMIF($E$9:$P$232,E9,O$9:O$512)</f>
        <v>244206854</v>
      </c>
      <c r="P6" s="20">
        <f>SUMIF($E$9:$P$232,E9,P$9:P$512)</f>
        <v>469980413</v>
      </c>
      <c r="Q6" s="16"/>
    </row>
    <row r="7" spans="1:17" ht="24" customHeight="1">
      <c r="A7" s="105"/>
      <c r="B7" s="105"/>
      <c r="C7" s="105"/>
      <c r="D7" s="105"/>
      <c r="E7" s="13" t="s">
        <v>56</v>
      </c>
      <c r="F7" s="105"/>
      <c r="G7" s="20">
        <f>SUM(H7,K7,N7,O7,P7)</f>
        <v>1649283013</v>
      </c>
      <c r="H7" s="20">
        <f>SUMIF($E$9:$H$232,E10,$H$9:$H$232)</f>
        <v>526395574</v>
      </c>
      <c r="I7" s="20">
        <f>SUMIF($E$9:$I$232,E10,$I$9:$I$232)</f>
        <v>501136004</v>
      </c>
      <c r="J7" s="20">
        <f>H7-I7</f>
        <v>25259570</v>
      </c>
      <c r="K7" s="20">
        <f>SUMIF($E$9:$M$232,E10,K$9:K$232)</f>
        <v>127683687</v>
      </c>
      <c r="L7" s="20">
        <f>SUMIF($E$9:$M$232,E10,L$9:L$512)</f>
        <v>81109128</v>
      </c>
      <c r="M7" s="20">
        <f>K7-L7</f>
        <v>46574559</v>
      </c>
      <c r="N7" s="20">
        <f>SUMIF($E$9:$P$232,E10,N$9:N$512)</f>
        <v>181764172</v>
      </c>
      <c r="O7" s="20">
        <f>SUMIF($E$9:$P$232,E10,O$9:O$512)</f>
        <v>182068918</v>
      </c>
      <c r="P7" s="20">
        <f>SUMIF($E$9:$P$232,E10,P$9:P$512)</f>
        <v>631370662</v>
      </c>
      <c r="Q7" s="16"/>
    </row>
    <row r="8" spans="1:17" ht="24" customHeight="1">
      <c r="A8" s="105"/>
      <c r="B8" s="105"/>
      <c r="C8" s="105"/>
      <c r="D8" s="105"/>
      <c r="E8" s="13" t="s">
        <v>57</v>
      </c>
      <c r="F8" s="105"/>
      <c r="G8" s="20">
        <f>G7-G6</f>
        <v>111252861</v>
      </c>
      <c r="H8" s="20">
        <f>H7-H6</f>
        <v>0</v>
      </c>
      <c r="I8" s="20">
        <f aca="true" t="shared" si="0" ref="I8:P8">I7-I6</f>
        <v>3657684</v>
      </c>
      <c r="J8" s="20">
        <f t="shared" si="0"/>
        <v>-3657684</v>
      </c>
      <c r="K8" s="20">
        <f t="shared" si="0"/>
        <v>0</v>
      </c>
      <c r="L8" s="20">
        <f t="shared" si="0"/>
        <v>2391576</v>
      </c>
      <c r="M8" s="20">
        <f t="shared" si="0"/>
        <v>-2391576</v>
      </c>
      <c r="N8" s="20">
        <f t="shared" si="0"/>
        <v>12000548</v>
      </c>
      <c r="O8" s="20">
        <f t="shared" si="0"/>
        <v>-62137936</v>
      </c>
      <c r="P8" s="20">
        <f t="shared" si="0"/>
        <v>161390249</v>
      </c>
      <c r="Q8" s="16"/>
    </row>
    <row r="9" spans="1:17" s="2" customFormat="1" ht="45.75" customHeight="1">
      <c r="A9" s="101" t="s">
        <v>58</v>
      </c>
      <c r="B9" s="101" t="s">
        <v>59</v>
      </c>
      <c r="C9" s="92" t="s">
        <v>60</v>
      </c>
      <c r="D9" s="92" t="s">
        <v>61</v>
      </c>
      <c r="E9" s="31" t="s">
        <v>6</v>
      </c>
      <c r="F9" s="29" t="s">
        <v>62</v>
      </c>
      <c r="G9" s="48">
        <v>14029000</v>
      </c>
      <c r="H9" s="48">
        <v>3138436</v>
      </c>
      <c r="I9" s="48">
        <v>2909876</v>
      </c>
      <c r="J9" s="48">
        <v>228560</v>
      </c>
      <c r="K9" s="48">
        <v>3595590</v>
      </c>
      <c r="L9" s="48">
        <v>2977191</v>
      </c>
      <c r="M9" s="48">
        <v>618399</v>
      </c>
      <c r="N9" s="48">
        <v>7294974</v>
      </c>
      <c r="O9" s="48">
        <v>0</v>
      </c>
      <c r="P9" s="48">
        <v>0</v>
      </c>
      <c r="Q9" s="79" t="s">
        <v>246</v>
      </c>
    </row>
    <row r="10" spans="1:17" s="2" customFormat="1" ht="45.75" customHeight="1">
      <c r="A10" s="101"/>
      <c r="B10" s="101"/>
      <c r="C10" s="92"/>
      <c r="D10" s="92"/>
      <c r="E10" s="31" t="s">
        <v>7</v>
      </c>
      <c r="F10" s="29" t="s">
        <v>62</v>
      </c>
      <c r="G10" s="48">
        <v>13429000</v>
      </c>
      <c r="H10" s="48">
        <v>3138436</v>
      </c>
      <c r="I10" s="48">
        <v>2975876</v>
      </c>
      <c r="J10" s="48">
        <v>162560</v>
      </c>
      <c r="K10" s="48">
        <v>3595590</v>
      </c>
      <c r="L10" s="48">
        <v>2977191</v>
      </c>
      <c r="M10" s="48">
        <v>618399</v>
      </c>
      <c r="N10" s="48">
        <v>6694974</v>
      </c>
      <c r="O10" s="48">
        <v>0</v>
      </c>
      <c r="P10" s="48">
        <v>0</v>
      </c>
      <c r="Q10" s="79"/>
    </row>
    <row r="11" spans="1:17" s="2" customFormat="1" ht="45.75" customHeight="1">
      <c r="A11" s="101"/>
      <c r="B11" s="101"/>
      <c r="C11" s="92"/>
      <c r="D11" s="92"/>
      <c r="E11" s="31" t="s">
        <v>8</v>
      </c>
      <c r="F11" s="45"/>
      <c r="G11" s="48">
        <v>-600000</v>
      </c>
      <c r="H11" s="48">
        <v>0</v>
      </c>
      <c r="I11" s="48">
        <v>66000</v>
      </c>
      <c r="J11" s="48">
        <v>-66000</v>
      </c>
      <c r="K11" s="48">
        <v>0</v>
      </c>
      <c r="L11" s="48">
        <v>0</v>
      </c>
      <c r="M11" s="48">
        <v>0</v>
      </c>
      <c r="N11" s="48">
        <v>-600000</v>
      </c>
      <c r="O11" s="48">
        <v>0</v>
      </c>
      <c r="P11" s="48">
        <v>0</v>
      </c>
      <c r="Q11" s="79"/>
    </row>
    <row r="12" spans="1:17" s="25" customFormat="1" ht="39" customHeight="1">
      <c r="A12" s="111" t="s">
        <v>13</v>
      </c>
      <c r="B12" s="111" t="s">
        <v>14</v>
      </c>
      <c r="C12" s="95" t="s">
        <v>63</v>
      </c>
      <c r="D12" s="78" t="s">
        <v>64</v>
      </c>
      <c r="E12" s="31" t="s">
        <v>6</v>
      </c>
      <c r="F12" s="29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80" t="s">
        <v>247</v>
      </c>
    </row>
    <row r="13" spans="1:17" s="25" customFormat="1" ht="39" customHeight="1">
      <c r="A13" s="111"/>
      <c r="B13" s="111"/>
      <c r="C13" s="95"/>
      <c r="D13" s="78"/>
      <c r="E13" s="31" t="s">
        <v>7</v>
      </c>
      <c r="F13" s="29" t="s">
        <v>65</v>
      </c>
      <c r="G13" s="38">
        <f>SUM(H13,K13,N13,O13,P13)</f>
        <v>935391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403391</v>
      </c>
      <c r="O13" s="38">
        <v>232000</v>
      </c>
      <c r="P13" s="38">
        <v>300000</v>
      </c>
      <c r="Q13" s="80"/>
    </row>
    <row r="14" spans="1:17" s="25" customFormat="1" ht="39" customHeight="1">
      <c r="A14" s="111"/>
      <c r="B14" s="111"/>
      <c r="C14" s="95"/>
      <c r="D14" s="78"/>
      <c r="E14" s="31" t="s">
        <v>8</v>
      </c>
      <c r="F14" s="45"/>
      <c r="G14" s="39">
        <f>G13-G12</f>
        <v>935391</v>
      </c>
      <c r="H14" s="39">
        <f aca="true" t="shared" si="1" ref="H14:P14">H13-H12</f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403391</v>
      </c>
      <c r="O14" s="39">
        <f t="shared" si="1"/>
        <v>232000</v>
      </c>
      <c r="P14" s="39">
        <f t="shared" si="1"/>
        <v>300000</v>
      </c>
      <c r="Q14" s="80"/>
    </row>
    <row r="15" spans="1:17" s="25" customFormat="1" ht="39" customHeight="1">
      <c r="A15" s="82" t="s">
        <v>101</v>
      </c>
      <c r="B15" s="82" t="s">
        <v>15</v>
      </c>
      <c r="C15" s="82" t="s">
        <v>16</v>
      </c>
      <c r="D15" s="78" t="s">
        <v>66</v>
      </c>
      <c r="E15" s="10" t="s">
        <v>6</v>
      </c>
      <c r="F15" s="8" t="s">
        <v>67</v>
      </c>
      <c r="G15" s="48">
        <v>16519000</v>
      </c>
      <c r="H15" s="48">
        <v>0</v>
      </c>
      <c r="I15" s="48">
        <v>0</v>
      </c>
      <c r="J15" s="48">
        <f>H15-I15</f>
        <v>0</v>
      </c>
      <c r="K15" s="48">
        <v>1250000</v>
      </c>
      <c r="L15" s="48">
        <v>602697</v>
      </c>
      <c r="M15" s="48">
        <f>K15-L15</f>
        <v>647303</v>
      </c>
      <c r="N15" s="48">
        <v>7000000</v>
      </c>
      <c r="O15" s="48">
        <v>8269000</v>
      </c>
      <c r="P15" s="40">
        <v>0</v>
      </c>
      <c r="Q15" s="80" t="s">
        <v>94</v>
      </c>
    </row>
    <row r="16" spans="1:17" s="25" customFormat="1" ht="39" customHeight="1">
      <c r="A16" s="83"/>
      <c r="B16" s="83"/>
      <c r="C16" s="83"/>
      <c r="D16" s="78"/>
      <c r="E16" s="10" t="s">
        <v>7</v>
      </c>
      <c r="F16" s="8" t="s">
        <v>67</v>
      </c>
      <c r="G16" s="48">
        <v>16519000</v>
      </c>
      <c r="H16" s="48">
        <v>0</v>
      </c>
      <c r="I16" s="48">
        <v>0</v>
      </c>
      <c r="J16" s="48">
        <f>H16-I16</f>
        <v>0</v>
      </c>
      <c r="K16" s="48">
        <v>1250000</v>
      </c>
      <c r="L16" s="48">
        <v>602697</v>
      </c>
      <c r="M16" s="48">
        <f>K16-L16</f>
        <v>647303</v>
      </c>
      <c r="N16" s="48">
        <v>7000000</v>
      </c>
      <c r="O16" s="48">
        <v>8269000</v>
      </c>
      <c r="P16" s="40">
        <v>0</v>
      </c>
      <c r="Q16" s="80"/>
    </row>
    <row r="17" spans="1:17" s="25" customFormat="1" ht="39" customHeight="1">
      <c r="A17" s="83"/>
      <c r="B17" s="83"/>
      <c r="C17" s="83"/>
      <c r="D17" s="78"/>
      <c r="E17" s="10" t="s">
        <v>8</v>
      </c>
      <c r="F17" s="8"/>
      <c r="G17" s="40">
        <f>G16-G15</f>
        <v>0</v>
      </c>
      <c r="H17" s="40">
        <f aca="true" t="shared" si="2" ref="H17:P17">H16-H15</f>
        <v>0</v>
      </c>
      <c r="I17" s="40">
        <f t="shared" si="2"/>
        <v>0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80"/>
    </row>
    <row r="18" spans="1:17" s="25" customFormat="1" ht="45" customHeight="1">
      <c r="A18" s="101" t="s">
        <v>101</v>
      </c>
      <c r="B18" s="101" t="s">
        <v>17</v>
      </c>
      <c r="C18" s="92" t="s">
        <v>18</v>
      </c>
      <c r="D18" s="78" t="s">
        <v>66</v>
      </c>
      <c r="E18" s="10" t="s">
        <v>6</v>
      </c>
      <c r="F18" s="9" t="s">
        <v>99</v>
      </c>
      <c r="G18" s="48">
        <v>7912000</v>
      </c>
      <c r="H18" s="48">
        <v>1607000</v>
      </c>
      <c r="I18" s="48">
        <v>257935</v>
      </c>
      <c r="J18" s="48">
        <v>1349066</v>
      </c>
      <c r="K18" s="48">
        <v>1505400</v>
      </c>
      <c r="L18" s="48">
        <v>1324</v>
      </c>
      <c r="M18" s="48">
        <v>1504706</v>
      </c>
      <c r="N18" s="48">
        <v>4799600</v>
      </c>
      <c r="O18" s="48">
        <v>0</v>
      </c>
      <c r="P18" s="48">
        <v>0</v>
      </c>
      <c r="Q18" s="79" t="s">
        <v>149</v>
      </c>
    </row>
    <row r="19" spans="1:17" s="25" customFormat="1" ht="45" customHeight="1">
      <c r="A19" s="101"/>
      <c r="B19" s="101"/>
      <c r="C19" s="92"/>
      <c r="D19" s="78"/>
      <c r="E19" s="10" t="s">
        <v>7</v>
      </c>
      <c r="F19" s="9" t="s">
        <v>99</v>
      </c>
      <c r="G19" s="48">
        <v>7912000</v>
      </c>
      <c r="H19" s="48">
        <v>1607000</v>
      </c>
      <c r="I19" s="48">
        <v>257935</v>
      </c>
      <c r="J19" s="48">
        <v>1349066</v>
      </c>
      <c r="K19" s="48">
        <v>1505400</v>
      </c>
      <c r="L19" s="48">
        <v>1324</v>
      </c>
      <c r="M19" s="48">
        <v>1504706</v>
      </c>
      <c r="N19" s="48">
        <v>4799600</v>
      </c>
      <c r="O19" s="48">
        <v>0</v>
      </c>
      <c r="P19" s="48">
        <v>0</v>
      </c>
      <c r="Q19" s="79"/>
    </row>
    <row r="20" spans="1:17" s="25" customFormat="1" ht="39" customHeight="1">
      <c r="A20" s="101"/>
      <c r="B20" s="101"/>
      <c r="C20" s="92"/>
      <c r="D20" s="78"/>
      <c r="E20" s="10" t="s">
        <v>8</v>
      </c>
      <c r="F20" s="45"/>
      <c r="G20" s="48">
        <f>G19-G18</f>
        <v>0</v>
      </c>
      <c r="H20" s="48">
        <f aca="true" t="shared" si="3" ref="H20:P20">H19-H18</f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79"/>
    </row>
    <row r="21" spans="1:17" s="25" customFormat="1" ht="39" customHeight="1">
      <c r="A21" s="82" t="s">
        <v>102</v>
      </c>
      <c r="B21" s="82" t="s">
        <v>19</v>
      </c>
      <c r="C21" s="82" t="s">
        <v>20</v>
      </c>
      <c r="D21" s="78" t="s">
        <v>66</v>
      </c>
      <c r="E21" s="10" t="s">
        <v>6</v>
      </c>
      <c r="F21" s="29" t="s">
        <v>21</v>
      </c>
      <c r="G21" s="48">
        <v>30000000</v>
      </c>
      <c r="H21" s="48">
        <v>7742000</v>
      </c>
      <c r="I21" s="48">
        <v>7679711</v>
      </c>
      <c r="J21" s="48">
        <v>62289</v>
      </c>
      <c r="K21" s="48">
        <v>1203780</v>
      </c>
      <c r="L21" s="48">
        <v>89582</v>
      </c>
      <c r="M21" s="48">
        <v>1114198</v>
      </c>
      <c r="N21" s="48">
        <v>1170000</v>
      </c>
      <c r="O21" s="48">
        <v>1000000</v>
      </c>
      <c r="P21" s="48">
        <v>18884220</v>
      </c>
      <c r="Q21" s="79" t="s">
        <v>151</v>
      </c>
    </row>
    <row r="22" spans="1:17" s="25" customFormat="1" ht="39" customHeight="1">
      <c r="A22" s="82"/>
      <c r="B22" s="82"/>
      <c r="C22" s="83"/>
      <c r="D22" s="78"/>
      <c r="E22" s="10" t="s">
        <v>7</v>
      </c>
      <c r="F22" s="29" t="s">
        <v>21</v>
      </c>
      <c r="G22" s="48">
        <v>30000000</v>
      </c>
      <c r="H22" s="48">
        <v>7742000</v>
      </c>
      <c r="I22" s="48">
        <v>7679711</v>
      </c>
      <c r="J22" s="48">
        <v>62289</v>
      </c>
      <c r="K22" s="48">
        <v>1203780</v>
      </c>
      <c r="L22" s="48">
        <v>89592</v>
      </c>
      <c r="M22" s="48">
        <v>1114188</v>
      </c>
      <c r="N22" s="48">
        <v>1370000</v>
      </c>
      <c r="O22" s="48">
        <v>2300000</v>
      </c>
      <c r="P22" s="48">
        <v>17384220</v>
      </c>
      <c r="Q22" s="79"/>
    </row>
    <row r="23" spans="1:17" s="25" customFormat="1" ht="39" customHeight="1">
      <c r="A23" s="82"/>
      <c r="B23" s="82"/>
      <c r="C23" s="83"/>
      <c r="D23" s="78"/>
      <c r="E23" s="10" t="s">
        <v>8</v>
      </c>
      <c r="F23" s="8"/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10</v>
      </c>
      <c r="M23" s="48">
        <v>-10</v>
      </c>
      <c r="N23" s="48">
        <v>200000</v>
      </c>
      <c r="O23" s="48">
        <v>1300000</v>
      </c>
      <c r="P23" s="48">
        <v>-1500000</v>
      </c>
      <c r="Q23" s="79"/>
    </row>
    <row r="24" spans="1:17" s="25" customFormat="1" ht="45" customHeight="1">
      <c r="A24" s="82" t="s">
        <v>102</v>
      </c>
      <c r="B24" s="82" t="s">
        <v>19</v>
      </c>
      <c r="C24" s="82" t="s">
        <v>22</v>
      </c>
      <c r="D24" s="78" t="s">
        <v>66</v>
      </c>
      <c r="E24" s="10" t="s">
        <v>6</v>
      </c>
      <c r="F24" s="29" t="s">
        <v>23</v>
      </c>
      <c r="G24" s="48">
        <v>10000000</v>
      </c>
      <c r="H24" s="48">
        <v>8508000</v>
      </c>
      <c r="I24" s="48">
        <v>8116000</v>
      </c>
      <c r="J24" s="48">
        <v>392000</v>
      </c>
      <c r="K24" s="48">
        <v>704410</v>
      </c>
      <c r="L24" s="48">
        <v>1100</v>
      </c>
      <c r="M24" s="48">
        <v>703310</v>
      </c>
      <c r="N24" s="48">
        <v>0</v>
      </c>
      <c r="O24" s="48">
        <v>500000</v>
      </c>
      <c r="P24" s="48">
        <v>287590</v>
      </c>
      <c r="Q24" s="79" t="s">
        <v>263</v>
      </c>
    </row>
    <row r="25" spans="1:17" s="25" customFormat="1" ht="45" customHeight="1">
      <c r="A25" s="82"/>
      <c r="B25" s="82"/>
      <c r="C25" s="82"/>
      <c r="D25" s="78"/>
      <c r="E25" s="10" t="s">
        <v>7</v>
      </c>
      <c r="F25" s="29" t="s">
        <v>23</v>
      </c>
      <c r="G25" s="48">
        <v>10000000</v>
      </c>
      <c r="H25" s="48">
        <v>8508000</v>
      </c>
      <c r="I25" s="48">
        <v>8116000</v>
      </c>
      <c r="J25" s="48">
        <v>392000</v>
      </c>
      <c r="K25" s="48">
        <v>704410</v>
      </c>
      <c r="L25" s="48">
        <v>1100</v>
      </c>
      <c r="M25" s="48">
        <v>703310</v>
      </c>
      <c r="N25" s="48">
        <v>0</v>
      </c>
      <c r="O25" s="48">
        <v>400000</v>
      </c>
      <c r="P25" s="48">
        <v>387590</v>
      </c>
      <c r="Q25" s="79"/>
    </row>
    <row r="26" spans="1:17" s="25" customFormat="1" ht="45" customHeight="1">
      <c r="A26" s="82"/>
      <c r="B26" s="82"/>
      <c r="C26" s="82"/>
      <c r="D26" s="78"/>
      <c r="E26" s="10" t="s">
        <v>8</v>
      </c>
      <c r="F26" s="8"/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-100000</v>
      </c>
      <c r="P26" s="48">
        <v>100000</v>
      </c>
      <c r="Q26" s="79"/>
    </row>
    <row r="27" spans="1:17" s="4" customFormat="1" ht="45" customHeight="1">
      <c r="A27" s="82" t="s">
        <v>103</v>
      </c>
      <c r="B27" s="82" t="s">
        <v>68</v>
      </c>
      <c r="C27" s="82" t="s">
        <v>69</v>
      </c>
      <c r="D27" s="78" t="s">
        <v>70</v>
      </c>
      <c r="E27" s="31" t="s">
        <v>55</v>
      </c>
      <c r="F27" s="29" t="s">
        <v>71</v>
      </c>
      <c r="G27" s="50">
        <v>13127000</v>
      </c>
      <c r="H27" s="50">
        <v>7694000</v>
      </c>
      <c r="I27" s="50">
        <v>5010128</v>
      </c>
      <c r="J27" s="50">
        <v>2683872</v>
      </c>
      <c r="K27" s="50">
        <v>1667000</v>
      </c>
      <c r="L27" s="50">
        <v>77</v>
      </c>
      <c r="M27" s="50">
        <v>1666923</v>
      </c>
      <c r="N27" s="50">
        <v>1950000</v>
      </c>
      <c r="O27" s="50">
        <v>1816000</v>
      </c>
      <c r="P27" s="50">
        <v>0</v>
      </c>
      <c r="Q27" s="79" t="s">
        <v>114</v>
      </c>
    </row>
    <row r="28" spans="1:17" s="4" customFormat="1" ht="45" customHeight="1">
      <c r="A28" s="83"/>
      <c r="B28" s="83"/>
      <c r="C28" s="83"/>
      <c r="D28" s="78"/>
      <c r="E28" s="31" t="s">
        <v>56</v>
      </c>
      <c r="F28" s="29" t="s">
        <v>71</v>
      </c>
      <c r="G28" s="50">
        <v>13127000</v>
      </c>
      <c r="H28" s="50">
        <v>7694000</v>
      </c>
      <c r="I28" s="50">
        <v>6242491</v>
      </c>
      <c r="J28" s="50">
        <v>1451509</v>
      </c>
      <c r="K28" s="50">
        <v>1667000</v>
      </c>
      <c r="L28" s="50">
        <v>77</v>
      </c>
      <c r="M28" s="50">
        <v>1666923</v>
      </c>
      <c r="N28" s="50">
        <v>1950000</v>
      </c>
      <c r="O28" s="50">
        <v>1816000</v>
      </c>
      <c r="P28" s="50">
        <v>0</v>
      </c>
      <c r="Q28" s="79"/>
    </row>
    <row r="29" spans="1:17" s="25" customFormat="1" ht="45" customHeight="1">
      <c r="A29" s="83"/>
      <c r="B29" s="83"/>
      <c r="C29" s="83"/>
      <c r="D29" s="78"/>
      <c r="E29" s="31" t="s">
        <v>57</v>
      </c>
      <c r="F29" s="8"/>
      <c r="G29" s="52">
        <v>0</v>
      </c>
      <c r="H29" s="52">
        <v>0</v>
      </c>
      <c r="I29" s="52">
        <v>1232363</v>
      </c>
      <c r="J29" s="52">
        <v>-1232363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79"/>
    </row>
    <row r="30" spans="1:17" s="3" customFormat="1" ht="45" customHeight="1">
      <c r="A30" s="82" t="s">
        <v>103</v>
      </c>
      <c r="B30" s="82" t="s">
        <v>68</v>
      </c>
      <c r="C30" s="82" t="s">
        <v>72</v>
      </c>
      <c r="D30" s="78" t="s">
        <v>70</v>
      </c>
      <c r="E30" s="31" t="s">
        <v>55</v>
      </c>
      <c r="F30" s="29" t="s">
        <v>73</v>
      </c>
      <c r="G30" s="50">
        <v>16860000</v>
      </c>
      <c r="H30" s="50">
        <v>10000000</v>
      </c>
      <c r="I30" s="50">
        <v>4865647</v>
      </c>
      <c r="J30" s="50">
        <v>5134353</v>
      </c>
      <c r="K30" s="50">
        <v>3033000</v>
      </c>
      <c r="L30" s="50">
        <v>0</v>
      </c>
      <c r="M30" s="50">
        <v>3033000</v>
      </c>
      <c r="N30" s="50">
        <v>2967000</v>
      </c>
      <c r="O30" s="50">
        <v>860000</v>
      </c>
      <c r="P30" s="50">
        <v>0</v>
      </c>
      <c r="Q30" s="79" t="s">
        <v>115</v>
      </c>
    </row>
    <row r="31" spans="1:17" s="3" customFormat="1" ht="45" customHeight="1">
      <c r="A31" s="83"/>
      <c r="B31" s="83"/>
      <c r="C31" s="82"/>
      <c r="D31" s="78"/>
      <c r="E31" s="31" t="s">
        <v>56</v>
      </c>
      <c r="F31" s="29" t="s">
        <v>73</v>
      </c>
      <c r="G31" s="50">
        <v>16860000</v>
      </c>
      <c r="H31" s="50">
        <v>10000000</v>
      </c>
      <c r="I31" s="50">
        <v>4959388</v>
      </c>
      <c r="J31" s="50">
        <v>5040612</v>
      </c>
      <c r="K31" s="50">
        <v>3033000</v>
      </c>
      <c r="L31" s="50">
        <v>0</v>
      </c>
      <c r="M31" s="50">
        <v>3033000</v>
      </c>
      <c r="N31" s="50">
        <v>2967000</v>
      </c>
      <c r="O31" s="50">
        <v>860000</v>
      </c>
      <c r="P31" s="50">
        <v>0</v>
      </c>
      <c r="Q31" s="79"/>
    </row>
    <row r="32" spans="1:17" s="3" customFormat="1" ht="45" customHeight="1">
      <c r="A32" s="83"/>
      <c r="B32" s="83"/>
      <c r="C32" s="82"/>
      <c r="D32" s="78"/>
      <c r="E32" s="31" t="s">
        <v>57</v>
      </c>
      <c r="F32" s="8"/>
      <c r="G32" s="52">
        <v>0</v>
      </c>
      <c r="H32" s="52">
        <v>0</v>
      </c>
      <c r="I32" s="52">
        <v>93741</v>
      </c>
      <c r="J32" s="52">
        <v>-93741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79"/>
    </row>
    <row r="33" spans="1:17" s="4" customFormat="1" ht="45" customHeight="1">
      <c r="A33" s="82" t="s">
        <v>103</v>
      </c>
      <c r="B33" s="82" t="s">
        <v>68</v>
      </c>
      <c r="C33" s="82" t="s">
        <v>74</v>
      </c>
      <c r="D33" s="78" t="s">
        <v>70</v>
      </c>
      <c r="E33" s="31" t="s">
        <v>6</v>
      </c>
      <c r="F33" s="29" t="s">
        <v>75</v>
      </c>
      <c r="G33" s="50">
        <v>5400000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400000</v>
      </c>
      <c r="O33" s="50">
        <v>5000000</v>
      </c>
      <c r="P33" s="50">
        <v>0</v>
      </c>
      <c r="Q33" s="79" t="s">
        <v>116</v>
      </c>
    </row>
    <row r="34" spans="1:17" s="4" customFormat="1" ht="45" customHeight="1">
      <c r="A34" s="83"/>
      <c r="B34" s="83"/>
      <c r="C34" s="82"/>
      <c r="D34" s="78"/>
      <c r="E34" s="31" t="s">
        <v>7</v>
      </c>
      <c r="F34" s="29" t="s">
        <v>75</v>
      </c>
      <c r="G34" s="50">
        <v>5400000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400000</v>
      </c>
      <c r="O34" s="50">
        <v>5000000</v>
      </c>
      <c r="P34" s="50">
        <v>0</v>
      </c>
      <c r="Q34" s="79"/>
    </row>
    <row r="35" spans="1:17" s="4" customFormat="1" ht="45" customHeight="1">
      <c r="A35" s="83"/>
      <c r="B35" s="83"/>
      <c r="C35" s="82"/>
      <c r="D35" s="78"/>
      <c r="E35" s="31" t="s">
        <v>8</v>
      </c>
      <c r="F35" s="8"/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79"/>
    </row>
    <row r="36" spans="1:17" s="41" customFormat="1" ht="45" customHeight="1">
      <c r="A36" s="82" t="s">
        <v>103</v>
      </c>
      <c r="B36" s="82" t="s">
        <v>68</v>
      </c>
      <c r="C36" s="82" t="s">
        <v>76</v>
      </c>
      <c r="D36" s="78" t="s">
        <v>70</v>
      </c>
      <c r="E36" s="31" t="s">
        <v>6</v>
      </c>
      <c r="F36" s="29" t="s">
        <v>77</v>
      </c>
      <c r="G36" s="38">
        <v>2000000</v>
      </c>
      <c r="H36" s="38">
        <v>2000000</v>
      </c>
      <c r="I36" s="38">
        <v>500000</v>
      </c>
      <c r="J36" s="38">
        <v>1500000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80" t="s">
        <v>115</v>
      </c>
    </row>
    <row r="37" spans="1:17" s="41" customFormat="1" ht="45" customHeight="1">
      <c r="A37" s="83"/>
      <c r="B37" s="83"/>
      <c r="C37" s="82"/>
      <c r="D37" s="78"/>
      <c r="E37" s="31" t="s">
        <v>7</v>
      </c>
      <c r="F37" s="29" t="s">
        <v>77</v>
      </c>
      <c r="G37" s="38">
        <v>2000000</v>
      </c>
      <c r="H37" s="38">
        <v>2000000</v>
      </c>
      <c r="I37" s="38">
        <v>500000</v>
      </c>
      <c r="J37" s="38">
        <v>1500000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80"/>
    </row>
    <row r="38" spans="1:17" s="42" customFormat="1" ht="45" customHeight="1">
      <c r="A38" s="83"/>
      <c r="B38" s="83"/>
      <c r="C38" s="82"/>
      <c r="D38" s="78"/>
      <c r="E38" s="31" t="s">
        <v>8</v>
      </c>
      <c r="F38" s="8"/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80"/>
    </row>
    <row r="39" spans="1:17" s="25" customFormat="1" ht="45.75" customHeight="1">
      <c r="A39" s="82" t="s">
        <v>103</v>
      </c>
      <c r="B39" s="82" t="s">
        <v>68</v>
      </c>
      <c r="C39" s="82" t="s">
        <v>78</v>
      </c>
      <c r="D39" s="78" t="s">
        <v>70</v>
      </c>
      <c r="E39" s="31" t="s">
        <v>6</v>
      </c>
      <c r="F39" s="29" t="s">
        <v>79</v>
      </c>
      <c r="G39" s="40">
        <v>29000000</v>
      </c>
      <c r="H39" s="40">
        <v>0</v>
      </c>
      <c r="I39" s="40">
        <v>0</v>
      </c>
      <c r="J39" s="40">
        <v>0</v>
      </c>
      <c r="K39" s="40">
        <v>400000</v>
      </c>
      <c r="L39" s="40">
        <v>0</v>
      </c>
      <c r="M39" s="40">
        <v>400000</v>
      </c>
      <c r="N39" s="40">
        <v>10000000</v>
      </c>
      <c r="O39" s="40">
        <v>10000000</v>
      </c>
      <c r="P39" s="40">
        <v>8600000</v>
      </c>
      <c r="Q39" s="79" t="s">
        <v>117</v>
      </c>
    </row>
    <row r="40" spans="1:17" s="25" customFormat="1" ht="45.75" customHeight="1">
      <c r="A40" s="83"/>
      <c r="B40" s="83"/>
      <c r="C40" s="82"/>
      <c r="D40" s="78"/>
      <c r="E40" s="31" t="s">
        <v>7</v>
      </c>
      <c r="F40" s="29" t="s">
        <v>79</v>
      </c>
      <c r="G40" s="40">
        <v>29000000</v>
      </c>
      <c r="H40" s="40">
        <v>0</v>
      </c>
      <c r="I40" s="40">
        <v>0</v>
      </c>
      <c r="J40" s="40">
        <v>0</v>
      </c>
      <c r="K40" s="40">
        <v>400000</v>
      </c>
      <c r="L40" s="40">
        <v>152525</v>
      </c>
      <c r="M40" s="40">
        <v>247475</v>
      </c>
      <c r="N40" s="40">
        <v>2300000</v>
      </c>
      <c r="O40" s="40">
        <v>300000</v>
      </c>
      <c r="P40" s="40">
        <v>26000000</v>
      </c>
      <c r="Q40" s="79"/>
    </row>
    <row r="41" spans="1:17" s="25" customFormat="1" ht="45.75" customHeight="1">
      <c r="A41" s="83"/>
      <c r="B41" s="83"/>
      <c r="C41" s="82"/>
      <c r="D41" s="78"/>
      <c r="E41" s="31" t="s">
        <v>8</v>
      </c>
      <c r="F41" s="8"/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152525</v>
      </c>
      <c r="M41" s="52">
        <v>-152525</v>
      </c>
      <c r="N41" s="52">
        <v>-7700000</v>
      </c>
      <c r="O41" s="52">
        <v>-9700000</v>
      </c>
      <c r="P41" s="52">
        <v>17400000</v>
      </c>
      <c r="Q41" s="79"/>
    </row>
    <row r="42" spans="1:18" s="25" customFormat="1" ht="45.75" customHeight="1">
      <c r="A42" s="81" t="s">
        <v>104</v>
      </c>
      <c r="B42" s="81" t="s">
        <v>80</v>
      </c>
      <c r="C42" s="81" t="s">
        <v>81</v>
      </c>
      <c r="D42" s="78" t="s">
        <v>82</v>
      </c>
      <c r="E42" s="31" t="s">
        <v>6</v>
      </c>
      <c r="F42" s="8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79" t="s">
        <v>150</v>
      </c>
      <c r="R42" s="26"/>
    </row>
    <row r="43" spans="1:18" s="25" customFormat="1" ht="45.75" customHeight="1">
      <c r="A43" s="91"/>
      <c r="B43" s="91"/>
      <c r="C43" s="91"/>
      <c r="D43" s="78"/>
      <c r="E43" s="31" t="s">
        <v>7</v>
      </c>
      <c r="F43" s="8" t="s">
        <v>83</v>
      </c>
      <c r="G43" s="48">
        <v>6898369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1974219</v>
      </c>
      <c r="O43" s="48">
        <v>2000000</v>
      </c>
      <c r="P43" s="48">
        <v>2924150</v>
      </c>
      <c r="Q43" s="79"/>
      <c r="R43" s="26"/>
    </row>
    <row r="44" spans="1:18" s="25" customFormat="1" ht="45.75" customHeight="1">
      <c r="A44" s="91"/>
      <c r="B44" s="91"/>
      <c r="C44" s="91"/>
      <c r="D44" s="78"/>
      <c r="E44" s="31" t="s">
        <v>8</v>
      </c>
      <c r="F44" s="14"/>
      <c r="G44" s="48">
        <v>6898369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1974219</v>
      </c>
      <c r="O44" s="48">
        <v>2000000</v>
      </c>
      <c r="P44" s="48">
        <v>2924150</v>
      </c>
      <c r="Q44" s="79"/>
      <c r="R44" s="26"/>
    </row>
    <row r="45" spans="1:18" s="25" customFormat="1" ht="45.75" customHeight="1">
      <c r="A45" s="82" t="s">
        <v>104</v>
      </c>
      <c r="B45" s="96" t="s">
        <v>80</v>
      </c>
      <c r="C45" s="96" t="s">
        <v>84</v>
      </c>
      <c r="D45" s="84" t="s">
        <v>82</v>
      </c>
      <c r="E45" s="31" t="s">
        <v>6</v>
      </c>
      <c r="F45" s="14"/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79" t="s">
        <v>264</v>
      </c>
      <c r="R45" s="26"/>
    </row>
    <row r="46" spans="1:18" s="25" customFormat="1" ht="45.75" customHeight="1">
      <c r="A46" s="97"/>
      <c r="B46" s="97"/>
      <c r="C46" s="96"/>
      <c r="D46" s="84"/>
      <c r="E46" s="31" t="s">
        <v>7</v>
      </c>
      <c r="F46" s="14" t="s">
        <v>85</v>
      </c>
      <c r="G46" s="48">
        <v>9000000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925715</v>
      </c>
      <c r="O46" s="48">
        <v>1000000</v>
      </c>
      <c r="P46" s="48">
        <v>7074285</v>
      </c>
      <c r="Q46" s="79"/>
      <c r="R46" s="26"/>
    </row>
    <row r="47" spans="1:18" s="25" customFormat="1" ht="45.75" customHeight="1">
      <c r="A47" s="97"/>
      <c r="B47" s="97"/>
      <c r="C47" s="96"/>
      <c r="D47" s="84"/>
      <c r="E47" s="31" t="s">
        <v>8</v>
      </c>
      <c r="F47" s="14"/>
      <c r="G47" s="48">
        <v>9000000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925715</v>
      </c>
      <c r="O47" s="48">
        <v>1000000</v>
      </c>
      <c r="P47" s="48">
        <v>7074285</v>
      </c>
      <c r="Q47" s="79"/>
      <c r="R47" s="26"/>
    </row>
    <row r="48" spans="1:17" s="25" customFormat="1" ht="45.75" customHeight="1">
      <c r="A48" s="88" t="s">
        <v>118</v>
      </c>
      <c r="B48" s="88" t="s">
        <v>119</v>
      </c>
      <c r="C48" s="88" t="s">
        <v>120</v>
      </c>
      <c r="D48" s="84" t="s">
        <v>121</v>
      </c>
      <c r="E48" s="31" t="s">
        <v>6</v>
      </c>
      <c r="F48" s="33"/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79" t="s">
        <v>265</v>
      </c>
    </row>
    <row r="49" spans="1:17" s="25" customFormat="1" ht="45.75" customHeight="1">
      <c r="A49" s="89"/>
      <c r="B49" s="89"/>
      <c r="C49" s="89"/>
      <c r="D49" s="84"/>
      <c r="E49" s="31" t="s">
        <v>7</v>
      </c>
      <c r="F49" s="33" t="s">
        <v>266</v>
      </c>
      <c r="G49" s="48">
        <v>6000000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1600000</v>
      </c>
      <c r="O49" s="48">
        <v>1900000</v>
      </c>
      <c r="P49" s="48">
        <v>2500000</v>
      </c>
      <c r="Q49" s="79"/>
    </row>
    <row r="50" spans="1:17" s="25" customFormat="1" ht="45.75" customHeight="1">
      <c r="A50" s="89"/>
      <c r="B50" s="89"/>
      <c r="C50" s="89"/>
      <c r="D50" s="84"/>
      <c r="E50" s="31" t="s">
        <v>8</v>
      </c>
      <c r="F50" s="14"/>
      <c r="G50" s="48">
        <v>6000000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1600000</v>
      </c>
      <c r="O50" s="48">
        <v>1900000</v>
      </c>
      <c r="P50" s="48">
        <v>2500000</v>
      </c>
      <c r="Q50" s="79"/>
    </row>
    <row r="51" spans="1:17" s="25" customFormat="1" ht="45.75" customHeight="1">
      <c r="A51" s="88" t="s">
        <v>307</v>
      </c>
      <c r="B51" s="88" t="s">
        <v>308</v>
      </c>
      <c r="C51" s="88" t="s">
        <v>309</v>
      </c>
      <c r="D51" s="84" t="s">
        <v>310</v>
      </c>
      <c r="E51" s="31" t="s">
        <v>6</v>
      </c>
      <c r="F51" s="33"/>
      <c r="G51" s="48">
        <f>SUM(H51,K51,N51,O51,P51)</f>
        <v>0</v>
      </c>
      <c r="H51" s="48">
        <v>0</v>
      </c>
      <c r="I51" s="48">
        <v>0</v>
      </c>
      <c r="J51" s="48">
        <f>H51-I51</f>
        <v>0</v>
      </c>
      <c r="K51" s="48">
        <v>0</v>
      </c>
      <c r="L51" s="48">
        <v>0</v>
      </c>
      <c r="M51" s="48">
        <f>K51-L51</f>
        <v>0</v>
      </c>
      <c r="N51" s="48">
        <v>0</v>
      </c>
      <c r="O51" s="48">
        <v>0</v>
      </c>
      <c r="P51" s="48">
        <v>0</v>
      </c>
      <c r="Q51" s="79" t="s">
        <v>305</v>
      </c>
    </row>
    <row r="52" spans="1:17" s="25" customFormat="1" ht="45.75" customHeight="1">
      <c r="A52" s="89"/>
      <c r="B52" s="89"/>
      <c r="C52" s="89"/>
      <c r="D52" s="84"/>
      <c r="E52" s="31" t="s">
        <v>7</v>
      </c>
      <c r="F52" s="33" t="s">
        <v>306</v>
      </c>
      <c r="G52" s="48">
        <f>SUM(H52,K52,N52,O52,P52)</f>
        <v>3108000</v>
      </c>
      <c r="H52" s="48">
        <v>0</v>
      </c>
      <c r="I52" s="48">
        <v>0</v>
      </c>
      <c r="J52" s="48">
        <f>H52-I52</f>
        <v>0</v>
      </c>
      <c r="K52" s="48">
        <v>0</v>
      </c>
      <c r="L52" s="48">
        <v>0</v>
      </c>
      <c r="M52" s="48">
        <f>K52-L52</f>
        <v>0</v>
      </c>
      <c r="N52" s="48">
        <v>310800</v>
      </c>
      <c r="O52" s="48">
        <v>1554000</v>
      </c>
      <c r="P52" s="48">
        <v>1243200</v>
      </c>
      <c r="Q52" s="79"/>
    </row>
    <row r="53" spans="1:17" s="25" customFormat="1" ht="45.75" customHeight="1">
      <c r="A53" s="89"/>
      <c r="B53" s="89"/>
      <c r="C53" s="89"/>
      <c r="D53" s="84"/>
      <c r="E53" s="31" t="s">
        <v>8</v>
      </c>
      <c r="F53" s="14"/>
      <c r="G53" s="48">
        <f aca="true" t="shared" si="4" ref="G53:P53">G52-G51</f>
        <v>3108000</v>
      </c>
      <c r="H53" s="48">
        <f t="shared" si="4"/>
        <v>0</v>
      </c>
      <c r="I53" s="48">
        <f t="shared" si="4"/>
        <v>0</v>
      </c>
      <c r="J53" s="48">
        <f t="shared" si="4"/>
        <v>0</v>
      </c>
      <c r="K53" s="48">
        <f t="shared" si="4"/>
        <v>0</v>
      </c>
      <c r="L53" s="48">
        <f t="shared" si="4"/>
        <v>0</v>
      </c>
      <c r="M53" s="48">
        <f t="shared" si="4"/>
        <v>0</v>
      </c>
      <c r="N53" s="48">
        <f t="shared" si="4"/>
        <v>310800</v>
      </c>
      <c r="O53" s="48">
        <f t="shared" si="4"/>
        <v>1554000</v>
      </c>
      <c r="P53" s="48">
        <f t="shared" si="4"/>
        <v>1243200</v>
      </c>
      <c r="Q53" s="79"/>
    </row>
    <row r="54" spans="1:17" s="28" customFormat="1" ht="44.25" customHeight="1">
      <c r="A54" s="82" t="s">
        <v>92</v>
      </c>
      <c r="B54" s="93" t="s">
        <v>137</v>
      </c>
      <c r="C54" s="92" t="s">
        <v>138</v>
      </c>
      <c r="D54" s="92" t="s">
        <v>139</v>
      </c>
      <c r="E54" s="31" t="s">
        <v>6</v>
      </c>
      <c r="F54" s="8" t="s">
        <v>302</v>
      </c>
      <c r="G54" s="38">
        <f>SUM(H54,K54,N54,O54,P54,)</f>
        <v>1270000</v>
      </c>
      <c r="H54" s="38">
        <v>0</v>
      </c>
      <c r="I54" s="38">
        <v>0</v>
      </c>
      <c r="J54" s="38">
        <v>0</v>
      </c>
      <c r="K54" s="38">
        <v>1200000</v>
      </c>
      <c r="L54" s="38">
        <v>0</v>
      </c>
      <c r="M54" s="38">
        <v>1200000</v>
      </c>
      <c r="N54" s="38">
        <v>70000</v>
      </c>
      <c r="O54" s="38">
        <v>0</v>
      </c>
      <c r="P54" s="38">
        <v>0</v>
      </c>
      <c r="Q54" s="80" t="s">
        <v>303</v>
      </c>
    </row>
    <row r="55" spans="1:17" s="28" customFormat="1" ht="44.25" customHeight="1">
      <c r="A55" s="83"/>
      <c r="B55" s="93"/>
      <c r="C55" s="92"/>
      <c r="D55" s="92"/>
      <c r="E55" s="31" t="s">
        <v>7</v>
      </c>
      <c r="F55" s="8" t="s">
        <v>304</v>
      </c>
      <c r="G55" s="38">
        <v>1270000</v>
      </c>
      <c r="H55" s="38">
        <v>0</v>
      </c>
      <c r="I55" s="38">
        <v>0</v>
      </c>
      <c r="J55" s="38">
        <v>0</v>
      </c>
      <c r="K55" s="38">
        <v>1200000</v>
      </c>
      <c r="L55" s="38">
        <v>240628</v>
      </c>
      <c r="M55" s="38">
        <f>K55-L55</f>
        <v>959372</v>
      </c>
      <c r="N55" s="38">
        <v>70000</v>
      </c>
      <c r="O55" s="38">
        <v>0</v>
      </c>
      <c r="P55" s="38">
        <v>0</v>
      </c>
      <c r="Q55" s="80"/>
    </row>
    <row r="56" spans="1:17" s="28" customFormat="1" ht="44.25" customHeight="1">
      <c r="A56" s="83"/>
      <c r="B56" s="93"/>
      <c r="C56" s="92"/>
      <c r="D56" s="92"/>
      <c r="E56" s="31" t="s">
        <v>8</v>
      </c>
      <c r="F56" s="44"/>
      <c r="G56" s="39">
        <f>G55-G54</f>
        <v>0</v>
      </c>
      <c r="H56" s="39">
        <f aca="true" t="shared" si="5" ref="H56:P56">H55-H54</f>
        <v>0</v>
      </c>
      <c r="I56" s="39">
        <f t="shared" si="5"/>
        <v>0</v>
      </c>
      <c r="J56" s="39">
        <f t="shared" si="5"/>
        <v>0</v>
      </c>
      <c r="K56" s="39">
        <f t="shared" si="5"/>
        <v>0</v>
      </c>
      <c r="L56" s="39">
        <f t="shared" si="5"/>
        <v>240628</v>
      </c>
      <c r="M56" s="39">
        <f t="shared" si="5"/>
        <v>-240628</v>
      </c>
      <c r="N56" s="39">
        <f t="shared" si="5"/>
        <v>0</v>
      </c>
      <c r="O56" s="39">
        <f t="shared" si="5"/>
        <v>0</v>
      </c>
      <c r="P56" s="39">
        <f t="shared" si="5"/>
        <v>0</v>
      </c>
      <c r="Q56" s="80"/>
    </row>
    <row r="57" spans="1:17" s="2" customFormat="1" ht="44.25" customHeight="1">
      <c r="A57" s="82" t="s">
        <v>152</v>
      </c>
      <c r="B57" s="96" t="s">
        <v>153</v>
      </c>
      <c r="C57" s="96" t="s">
        <v>154</v>
      </c>
      <c r="D57" s="84" t="s">
        <v>155</v>
      </c>
      <c r="E57" s="22" t="s">
        <v>6</v>
      </c>
      <c r="F57" s="14" t="s">
        <v>156</v>
      </c>
      <c r="G57" s="40">
        <v>810000</v>
      </c>
      <c r="H57" s="40">
        <v>0</v>
      </c>
      <c r="I57" s="40">
        <v>0</v>
      </c>
      <c r="J57" s="40">
        <v>0</v>
      </c>
      <c r="K57" s="40">
        <v>810000</v>
      </c>
      <c r="L57" s="40">
        <v>402552</v>
      </c>
      <c r="M57" s="40">
        <v>407448</v>
      </c>
      <c r="N57" s="40">
        <v>0</v>
      </c>
      <c r="O57" s="40">
        <v>0</v>
      </c>
      <c r="P57" s="40">
        <v>0</v>
      </c>
      <c r="Q57" s="99" t="s">
        <v>107</v>
      </c>
    </row>
    <row r="58" spans="1:17" s="2" customFormat="1" ht="44.25" customHeight="1">
      <c r="A58" s="97"/>
      <c r="B58" s="97"/>
      <c r="C58" s="97"/>
      <c r="D58" s="84"/>
      <c r="E58" s="22" t="s">
        <v>7</v>
      </c>
      <c r="F58" s="14" t="s">
        <v>156</v>
      </c>
      <c r="G58" s="40">
        <v>810000</v>
      </c>
      <c r="H58" s="40">
        <v>0</v>
      </c>
      <c r="I58" s="40">
        <v>0</v>
      </c>
      <c r="J58" s="40">
        <v>0</v>
      </c>
      <c r="K58" s="40">
        <v>810000</v>
      </c>
      <c r="L58" s="40">
        <v>402552</v>
      </c>
      <c r="M58" s="40">
        <v>407448</v>
      </c>
      <c r="N58" s="40">
        <v>0</v>
      </c>
      <c r="O58" s="40">
        <v>0</v>
      </c>
      <c r="P58" s="40">
        <v>0</v>
      </c>
      <c r="Q58" s="99"/>
    </row>
    <row r="59" spans="1:17" s="2" customFormat="1" ht="44.25" customHeight="1">
      <c r="A59" s="97"/>
      <c r="B59" s="97"/>
      <c r="C59" s="97"/>
      <c r="D59" s="84"/>
      <c r="E59" s="22" t="s">
        <v>8</v>
      </c>
      <c r="F59" s="14"/>
      <c r="G59" s="40">
        <f>G58-G57</f>
        <v>0</v>
      </c>
      <c r="H59" s="40">
        <f aca="true" t="shared" si="6" ref="H59:P60">H58-H57</f>
        <v>0</v>
      </c>
      <c r="I59" s="40">
        <f t="shared" si="6"/>
        <v>0</v>
      </c>
      <c r="J59" s="40">
        <f t="shared" si="6"/>
        <v>0</v>
      </c>
      <c r="K59" s="40">
        <f t="shared" si="6"/>
        <v>0</v>
      </c>
      <c r="L59" s="40">
        <f t="shared" si="6"/>
        <v>0</v>
      </c>
      <c r="M59" s="40">
        <f t="shared" si="6"/>
        <v>0</v>
      </c>
      <c r="N59" s="40">
        <f t="shared" si="6"/>
        <v>0</v>
      </c>
      <c r="O59" s="40">
        <f t="shared" si="6"/>
        <v>0</v>
      </c>
      <c r="P59" s="40">
        <f t="shared" si="6"/>
        <v>0</v>
      </c>
      <c r="Q59" s="99"/>
    </row>
    <row r="60" spans="1:17" s="2" customFormat="1" ht="44.25" customHeight="1">
      <c r="A60" s="82" t="s">
        <v>157</v>
      </c>
      <c r="B60" s="82" t="s">
        <v>158</v>
      </c>
      <c r="C60" s="96" t="s">
        <v>317</v>
      </c>
      <c r="D60" s="84" t="s">
        <v>93</v>
      </c>
      <c r="E60" s="22" t="s">
        <v>6</v>
      </c>
      <c r="F60" s="14"/>
      <c r="G60" s="40"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v>0</v>
      </c>
      <c r="L60" s="40">
        <v>0</v>
      </c>
      <c r="M60" s="40">
        <v>0</v>
      </c>
      <c r="N60" s="40">
        <f t="shared" si="6"/>
        <v>0</v>
      </c>
      <c r="O60" s="40">
        <f t="shared" si="6"/>
        <v>0</v>
      </c>
      <c r="P60" s="40">
        <f t="shared" si="6"/>
        <v>0</v>
      </c>
      <c r="Q60" s="80" t="s">
        <v>318</v>
      </c>
    </row>
    <row r="61" spans="1:19" s="2" customFormat="1" ht="44.25" customHeight="1">
      <c r="A61" s="97"/>
      <c r="B61" s="83"/>
      <c r="C61" s="97"/>
      <c r="D61" s="84"/>
      <c r="E61" s="22" t="s">
        <v>7</v>
      </c>
      <c r="F61" s="14" t="s">
        <v>314</v>
      </c>
      <c r="G61" s="40">
        <v>1200000</v>
      </c>
      <c r="H61" s="40">
        <f>H60-H59</f>
        <v>0</v>
      </c>
      <c r="I61" s="40">
        <f>I60-I59</f>
        <v>0</v>
      </c>
      <c r="J61" s="40">
        <f>J60-J59</f>
        <v>0</v>
      </c>
      <c r="K61" s="40">
        <v>0</v>
      </c>
      <c r="L61" s="40">
        <v>0</v>
      </c>
      <c r="M61" s="40">
        <v>0</v>
      </c>
      <c r="N61" s="40">
        <v>1200000</v>
      </c>
      <c r="O61" s="40">
        <f>O60-O59</f>
        <v>0</v>
      </c>
      <c r="P61" s="40">
        <f>P60-P59</f>
        <v>0</v>
      </c>
      <c r="Q61" s="80"/>
      <c r="S61" s="2" t="s">
        <v>311</v>
      </c>
    </row>
    <row r="62" spans="1:19" s="2" customFormat="1" ht="44.25" customHeight="1">
      <c r="A62" s="97"/>
      <c r="B62" s="83"/>
      <c r="C62" s="97"/>
      <c r="D62" s="84"/>
      <c r="E62" s="22" t="s">
        <v>8</v>
      </c>
      <c r="F62" s="14"/>
      <c r="G62" s="40">
        <f>G61-G60</f>
        <v>1200000</v>
      </c>
      <c r="H62" s="40">
        <f aca="true" t="shared" si="7" ref="H62:P62">H61-H60</f>
        <v>0</v>
      </c>
      <c r="I62" s="40">
        <f t="shared" si="7"/>
        <v>0</v>
      </c>
      <c r="J62" s="40">
        <f t="shared" si="7"/>
        <v>0</v>
      </c>
      <c r="K62" s="40">
        <f t="shared" si="7"/>
        <v>0</v>
      </c>
      <c r="L62" s="40">
        <f t="shared" si="7"/>
        <v>0</v>
      </c>
      <c r="M62" s="40">
        <f t="shared" si="7"/>
        <v>0</v>
      </c>
      <c r="N62" s="40">
        <f t="shared" si="7"/>
        <v>1200000</v>
      </c>
      <c r="O62" s="40">
        <f t="shared" si="7"/>
        <v>0</v>
      </c>
      <c r="P62" s="40">
        <f t="shared" si="7"/>
        <v>0</v>
      </c>
      <c r="Q62" s="80"/>
      <c r="S62" s="2" t="s">
        <v>313</v>
      </c>
    </row>
    <row r="63" spans="1:19" s="2" customFormat="1" ht="44.25" customHeight="1">
      <c r="A63" s="82" t="s">
        <v>157</v>
      </c>
      <c r="B63" s="82" t="s">
        <v>158</v>
      </c>
      <c r="C63" s="82" t="s">
        <v>25</v>
      </c>
      <c r="D63" s="78" t="s">
        <v>93</v>
      </c>
      <c r="E63" s="31" t="s">
        <v>6</v>
      </c>
      <c r="F63" s="8" t="s">
        <v>160</v>
      </c>
      <c r="G63" s="48">
        <v>13638890</v>
      </c>
      <c r="H63" s="48">
        <v>200000</v>
      </c>
      <c r="I63" s="48">
        <v>200000</v>
      </c>
      <c r="J63" s="48">
        <v>0</v>
      </c>
      <c r="K63" s="48">
        <v>6158688</v>
      </c>
      <c r="L63" s="48">
        <v>5535033</v>
      </c>
      <c r="M63" s="48">
        <v>623655</v>
      </c>
      <c r="N63" s="48">
        <v>6279897</v>
      </c>
      <c r="O63" s="48">
        <v>1000305</v>
      </c>
      <c r="P63" s="48">
        <v>0</v>
      </c>
      <c r="Q63" s="79" t="s">
        <v>257</v>
      </c>
      <c r="S63" s="2" t="s">
        <v>312</v>
      </c>
    </row>
    <row r="64" spans="1:17" s="2" customFormat="1" ht="44.25" customHeight="1">
      <c r="A64" s="82"/>
      <c r="B64" s="83"/>
      <c r="C64" s="83"/>
      <c r="D64" s="78"/>
      <c r="E64" s="31" t="s">
        <v>7</v>
      </c>
      <c r="F64" s="8" t="s">
        <v>160</v>
      </c>
      <c r="G64" s="48">
        <v>11339264</v>
      </c>
      <c r="H64" s="48">
        <v>200000</v>
      </c>
      <c r="I64" s="48">
        <v>200000</v>
      </c>
      <c r="J64" s="48">
        <v>0</v>
      </c>
      <c r="K64" s="48">
        <v>6158688</v>
      </c>
      <c r="L64" s="48">
        <v>5734896</v>
      </c>
      <c r="M64" s="48">
        <v>423792</v>
      </c>
      <c r="N64" s="48">
        <v>3625957</v>
      </c>
      <c r="O64" s="48">
        <v>1354619</v>
      </c>
      <c r="P64" s="48">
        <v>0</v>
      </c>
      <c r="Q64" s="79"/>
    </row>
    <row r="65" spans="1:17" s="2" customFormat="1" ht="44.25" customHeight="1">
      <c r="A65" s="82"/>
      <c r="B65" s="83"/>
      <c r="C65" s="83"/>
      <c r="D65" s="78"/>
      <c r="E65" s="31" t="s">
        <v>8</v>
      </c>
      <c r="F65" s="8"/>
      <c r="G65" s="48">
        <v>-2299626</v>
      </c>
      <c r="H65" s="48">
        <v>0</v>
      </c>
      <c r="I65" s="48">
        <v>0</v>
      </c>
      <c r="J65" s="48">
        <v>0</v>
      </c>
      <c r="K65" s="48">
        <v>0</v>
      </c>
      <c r="L65" s="48">
        <v>199863</v>
      </c>
      <c r="M65" s="48">
        <v>-199863</v>
      </c>
      <c r="N65" s="48">
        <v>-2653940</v>
      </c>
      <c r="O65" s="48">
        <v>354314</v>
      </c>
      <c r="P65" s="48">
        <v>0</v>
      </c>
      <c r="Q65" s="79"/>
    </row>
    <row r="66" spans="1:17" s="25" customFormat="1" ht="43.5" customHeight="1">
      <c r="A66" s="82" t="s">
        <v>157</v>
      </c>
      <c r="B66" s="82" t="s">
        <v>158</v>
      </c>
      <c r="C66" s="82" t="s">
        <v>26</v>
      </c>
      <c r="D66" s="78" t="s">
        <v>93</v>
      </c>
      <c r="E66" s="31" t="s">
        <v>6</v>
      </c>
      <c r="F66" s="8" t="s">
        <v>161</v>
      </c>
      <c r="G66" s="48">
        <v>6178000</v>
      </c>
      <c r="H66" s="48">
        <v>0</v>
      </c>
      <c r="I66" s="48">
        <v>0</v>
      </c>
      <c r="J66" s="48">
        <v>0</v>
      </c>
      <c r="K66" s="48">
        <v>1324077</v>
      </c>
      <c r="L66" s="48">
        <v>810580</v>
      </c>
      <c r="M66" s="48">
        <v>513497</v>
      </c>
      <c r="N66" s="48">
        <v>3518382</v>
      </c>
      <c r="O66" s="48">
        <v>1335541</v>
      </c>
      <c r="P66" s="48">
        <v>0</v>
      </c>
      <c r="Q66" s="79" t="s">
        <v>267</v>
      </c>
    </row>
    <row r="67" spans="1:17" s="25" customFormat="1" ht="43.5" customHeight="1">
      <c r="A67" s="82"/>
      <c r="B67" s="83"/>
      <c r="C67" s="82"/>
      <c r="D67" s="78"/>
      <c r="E67" s="31" t="s">
        <v>7</v>
      </c>
      <c r="F67" s="8" t="s">
        <v>162</v>
      </c>
      <c r="G67" s="48">
        <v>6178000</v>
      </c>
      <c r="H67" s="48">
        <v>0</v>
      </c>
      <c r="I67" s="48">
        <v>0</v>
      </c>
      <c r="J67" s="48">
        <v>0</v>
      </c>
      <c r="K67" s="48">
        <v>1324077</v>
      </c>
      <c r="L67" s="48">
        <v>1324077</v>
      </c>
      <c r="M67" s="48">
        <v>0</v>
      </c>
      <c r="N67" s="48">
        <v>3518382</v>
      </c>
      <c r="O67" s="48">
        <v>1335541</v>
      </c>
      <c r="P67" s="48">
        <v>0</v>
      </c>
      <c r="Q67" s="79"/>
    </row>
    <row r="68" spans="1:17" s="25" customFormat="1" ht="43.5" customHeight="1">
      <c r="A68" s="82"/>
      <c r="B68" s="83"/>
      <c r="C68" s="82"/>
      <c r="D68" s="78"/>
      <c r="E68" s="31" t="s">
        <v>8</v>
      </c>
      <c r="F68" s="8"/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513497</v>
      </c>
      <c r="M68" s="48">
        <v>-513497</v>
      </c>
      <c r="N68" s="48">
        <v>0</v>
      </c>
      <c r="O68" s="48">
        <v>0</v>
      </c>
      <c r="P68" s="48">
        <v>0</v>
      </c>
      <c r="Q68" s="79"/>
    </row>
    <row r="69" spans="1:17" s="2" customFormat="1" ht="49.5" customHeight="1">
      <c r="A69" s="82" t="s">
        <v>157</v>
      </c>
      <c r="B69" s="82" t="s">
        <v>24</v>
      </c>
      <c r="C69" s="82" t="s">
        <v>27</v>
      </c>
      <c r="D69" s="78" t="s">
        <v>93</v>
      </c>
      <c r="E69" s="31" t="s">
        <v>6</v>
      </c>
      <c r="F69" s="8" t="s">
        <v>163</v>
      </c>
      <c r="G69" s="48">
        <v>9620000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564000</v>
      </c>
      <c r="O69" s="48">
        <v>6450000</v>
      </c>
      <c r="P69" s="48">
        <v>2606000</v>
      </c>
      <c r="Q69" s="79" t="s">
        <v>295</v>
      </c>
    </row>
    <row r="70" spans="1:17" s="2" customFormat="1" ht="49.5" customHeight="1">
      <c r="A70" s="82"/>
      <c r="B70" s="83"/>
      <c r="C70" s="82"/>
      <c r="D70" s="78"/>
      <c r="E70" s="31" t="s">
        <v>7</v>
      </c>
      <c r="F70" s="8" t="s">
        <v>163</v>
      </c>
      <c r="G70" s="48">
        <v>11942650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564000</v>
      </c>
      <c r="O70" s="48">
        <v>9452650</v>
      </c>
      <c r="P70" s="48">
        <v>1926000</v>
      </c>
      <c r="Q70" s="79"/>
    </row>
    <row r="71" spans="1:17" s="2" customFormat="1" ht="49.5" customHeight="1">
      <c r="A71" s="82"/>
      <c r="B71" s="83"/>
      <c r="C71" s="82"/>
      <c r="D71" s="78"/>
      <c r="E71" s="31" t="s">
        <v>8</v>
      </c>
      <c r="F71" s="8"/>
      <c r="G71" s="48">
        <v>2322650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3002650</v>
      </c>
      <c r="P71" s="48">
        <v>-680000</v>
      </c>
      <c r="Q71" s="79"/>
    </row>
    <row r="72" spans="1:17" s="2" customFormat="1" ht="43.5" customHeight="1">
      <c r="A72" s="82" t="s">
        <v>28</v>
      </c>
      <c r="B72" s="82" t="s">
        <v>164</v>
      </c>
      <c r="C72" s="82" t="s">
        <v>29</v>
      </c>
      <c r="D72" s="78" t="s">
        <v>93</v>
      </c>
      <c r="E72" s="31" t="s">
        <v>6</v>
      </c>
      <c r="F72" s="8" t="s">
        <v>47</v>
      </c>
      <c r="G72" s="48">
        <f>SUM(H72,K72,N72,O72,P72)</f>
        <v>3477000</v>
      </c>
      <c r="H72" s="48">
        <v>500000</v>
      </c>
      <c r="I72" s="48">
        <v>0</v>
      </c>
      <c r="J72" s="48">
        <f>H72-I72</f>
        <v>500000</v>
      </c>
      <c r="K72" s="48">
        <v>500000</v>
      </c>
      <c r="L72" s="48">
        <v>0</v>
      </c>
      <c r="M72" s="48">
        <f>K72-L72</f>
        <v>500000</v>
      </c>
      <c r="N72" s="48">
        <v>2477000</v>
      </c>
      <c r="O72" s="48">
        <v>0</v>
      </c>
      <c r="P72" s="48">
        <v>0</v>
      </c>
      <c r="Q72" s="79" t="s">
        <v>258</v>
      </c>
    </row>
    <row r="73" spans="1:17" s="2" customFormat="1" ht="43.5" customHeight="1">
      <c r="A73" s="82"/>
      <c r="B73" s="82"/>
      <c r="C73" s="82"/>
      <c r="D73" s="78"/>
      <c r="E73" s="31" t="s">
        <v>7</v>
      </c>
      <c r="F73" s="8" t="s">
        <v>47</v>
      </c>
      <c r="G73" s="48">
        <f>SUM(H73,K73,N73,O73,P73)</f>
        <v>3477000</v>
      </c>
      <c r="H73" s="48">
        <v>500000</v>
      </c>
      <c r="I73" s="48">
        <v>0</v>
      </c>
      <c r="J73" s="48">
        <f>H73-I73</f>
        <v>500000</v>
      </c>
      <c r="K73" s="48">
        <v>500000</v>
      </c>
      <c r="L73" s="48">
        <v>0</v>
      </c>
      <c r="M73" s="48">
        <f>K73-L73</f>
        <v>500000</v>
      </c>
      <c r="N73" s="48">
        <v>1000000</v>
      </c>
      <c r="O73" s="48">
        <v>1477000</v>
      </c>
      <c r="P73" s="48">
        <v>0</v>
      </c>
      <c r="Q73" s="79"/>
    </row>
    <row r="74" spans="1:17" s="2" customFormat="1" ht="43.5" customHeight="1">
      <c r="A74" s="82"/>
      <c r="B74" s="82"/>
      <c r="C74" s="82"/>
      <c r="D74" s="78"/>
      <c r="E74" s="31" t="s">
        <v>8</v>
      </c>
      <c r="F74" s="8"/>
      <c r="G74" s="48">
        <f aca="true" t="shared" si="8" ref="G74:P74">G73-G72</f>
        <v>0</v>
      </c>
      <c r="H74" s="48">
        <f t="shared" si="8"/>
        <v>0</v>
      </c>
      <c r="I74" s="48">
        <f t="shared" si="8"/>
        <v>0</v>
      </c>
      <c r="J74" s="48">
        <f t="shared" si="8"/>
        <v>0</v>
      </c>
      <c r="K74" s="48">
        <f t="shared" si="8"/>
        <v>0</v>
      </c>
      <c r="L74" s="48">
        <f t="shared" si="8"/>
        <v>0</v>
      </c>
      <c r="M74" s="48">
        <f t="shared" si="8"/>
        <v>0</v>
      </c>
      <c r="N74" s="48">
        <f t="shared" si="8"/>
        <v>-1477000</v>
      </c>
      <c r="O74" s="48">
        <f t="shared" si="8"/>
        <v>1477000</v>
      </c>
      <c r="P74" s="48">
        <f t="shared" si="8"/>
        <v>0</v>
      </c>
      <c r="Q74" s="79"/>
    </row>
    <row r="75" spans="1:17" s="2" customFormat="1" ht="43.5" customHeight="1">
      <c r="A75" s="96" t="s">
        <v>28</v>
      </c>
      <c r="B75" s="96" t="s">
        <v>106</v>
      </c>
      <c r="C75" s="96" t="s">
        <v>30</v>
      </c>
      <c r="D75" s="84" t="s">
        <v>93</v>
      </c>
      <c r="E75" s="22" t="s">
        <v>6</v>
      </c>
      <c r="F75" s="14"/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99" t="s">
        <v>328</v>
      </c>
    </row>
    <row r="76" spans="1:17" s="2" customFormat="1" ht="43.5" customHeight="1">
      <c r="A76" s="97"/>
      <c r="B76" s="97"/>
      <c r="C76" s="97"/>
      <c r="D76" s="84"/>
      <c r="E76" s="22" t="s">
        <v>7</v>
      </c>
      <c r="F76" s="14" t="s">
        <v>108</v>
      </c>
      <c r="G76" s="40">
        <v>5080000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500000</v>
      </c>
      <c r="O76" s="40">
        <v>1000000</v>
      </c>
      <c r="P76" s="40">
        <v>3580000</v>
      </c>
      <c r="Q76" s="99"/>
    </row>
    <row r="77" spans="1:17" s="2" customFormat="1" ht="43.5" customHeight="1">
      <c r="A77" s="97"/>
      <c r="B77" s="97"/>
      <c r="C77" s="97"/>
      <c r="D77" s="84"/>
      <c r="E77" s="22" t="s">
        <v>8</v>
      </c>
      <c r="F77" s="14"/>
      <c r="G77" s="40">
        <f>G76-G75</f>
        <v>5080000</v>
      </c>
      <c r="H77" s="40">
        <f aca="true" t="shared" si="9" ref="H77:P77">H76-H75</f>
        <v>0</v>
      </c>
      <c r="I77" s="40">
        <f t="shared" si="9"/>
        <v>0</v>
      </c>
      <c r="J77" s="40">
        <f t="shared" si="9"/>
        <v>0</v>
      </c>
      <c r="K77" s="40">
        <f t="shared" si="9"/>
        <v>0</v>
      </c>
      <c r="L77" s="40">
        <f t="shared" si="9"/>
        <v>0</v>
      </c>
      <c r="M77" s="40">
        <f t="shared" si="9"/>
        <v>0</v>
      </c>
      <c r="N77" s="40">
        <f t="shared" si="9"/>
        <v>500000</v>
      </c>
      <c r="O77" s="40">
        <f t="shared" si="9"/>
        <v>1000000</v>
      </c>
      <c r="P77" s="40">
        <f t="shared" si="9"/>
        <v>3580000</v>
      </c>
      <c r="Q77" s="99"/>
    </row>
    <row r="78" spans="1:17" s="2" customFormat="1" ht="48.75" customHeight="1">
      <c r="A78" s="82" t="s">
        <v>28</v>
      </c>
      <c r="B78" s="82" t="s">
        <v>31</v>
      </c>
      <c r="C78" s="82" t="s">
        <v>32</v>
      </c>
      <c r="D78" s="78" t="s">
        <v>93</v>
      </c>
      <c r="E78" s="31" t="s">
        <v>6</v>
      </c>
      <c r="F78" s="29"/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79" t="s">
        <v>293</v>
      </c>
    </row>
    <row r="79" spans="1:17" s="2" customFormat="1" ht="48.75" customHeight="1">
      <c r="A79" s="83"/>
      <c r="B79" s="83"/>
      <c r="C79" s="83"/>
      <c r="D79" s="78"/>
      <c r="E79" s="31" t="s">
        <v>7</v>
      </c>
      <c r="F79" s="29" t="s">
        <v>165</v>
      </c>
      <c r="G79" s="48">
        <f>SUM(N79,O79,P79)</f>
        <v>38485600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1903931</v>
      </c>
      <c r="O79" s="48">
        <v>12226571</v>
      </c>
      <c r="P79" s="48">
        <v>24355098</v>
      </c>
      <c r="Q79" s="79"/>
    </row>
    <row r="80" spans="1:17" s="2" customFormat="1" ht="40.5" customHeight="1">
      <c r="A80" s="83"/>
      <c r="B80" s="83"/>
      <c r="C80" s="83"/>
      <c r="D80" s="78"/>
      <c r="E80" s="31" t="s">
        <v>8</v>
      </c>
      <c r="F80" s="8"/>
      <c r="G80" s="48">
        <f>G79-G78</f>
        <v>38485600</v>
      </c>
      <c r="H80" s="48">
        <f aca="true" t="shared" si="10" ref="H80:P80">H79-H78</f>
        <v>0</v>
      </c>
      <c r="I80" s="48">
        <f t="shared" si="10"/>
        <v>0</v>
      </c>
      <c r="J80" s="48">
        <f t="shared" si="10"/>
        <v>0</v>
      </c>
      <c r="K80" s="48">
        <f t="shared" si="10"/>
        <v>0</v>
      </c>
      <c r="L80" s="48">
        <f t="shared" si="10"/>
        <v>0</v>
      </c>
      <c r="M80" s="48">
        <f t="shared" si="10"/>
        <v>0</v>
      </c>
      <c r="N80" s="48">
        <f t="shared" si="10"/>
        <v>1903931</v>
      </c>
      <c r="O80" s="48">
        <f t="shared" si="10"/>
        <v>12226571</v>
      </c>
      <c r="P80" s="48">
        <f t="shared" si="10"/>
        <v>24355098</v>
      </c>
      <c r="Q80" s="79"/>
    </row>
    <row r="81" spans="1:17" s="2" customFormat="1" ht="48.75" customHeight="1">
      <c r="A81" s="82" t="s">
        <v>28</v>
      </c>
      <c r="B81" s="82" t="s">
        <v>31</v>
      </c>
      <c r="C81" s="82" t="s">
        <v>33</v>
      </c>
      <c r="D81" s="78" t="s">
        <v>93</v>
      </c>
      <c r="E81" s="31" t="s">
        <v>6</v>
      </c>
      <c r="F81" s="29"/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79" t="s">
        <v>294</v>
      </c>
    </row>
    <row r="82" spans="1:17" s="2" customFormat="1" ht="48.75" customHeight="1">
      <c r="A82" s="83"/>
      <c r="B82" s="83"/>
      <c r="C82" s="82"/>
      <c r="D82" s="78"/>
      <c r="E82" s="31" t="s">
        <v>7</v>
      </c>
      <c r="F82" s="29" t="s">
        <v>166</v>
      </c>
      <c r="G82" s="48">
        <v>9420000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540000</v>
      </c>
      <c r="O82" s="48">
        <v>1000000</v>
      </c>
      <c r="P82" s="48">
        <v>7880000</v>
      </c>
      <c r="Q82" s="79"/>
    </row>
    <row r="83" spans="1:17" s="2" customFormat="1" ht="48.75" customHeight="1">
      <c r="A83" s="83"/>
      <c r="B83" s="83"/>
      <c r="C83" s="82"/>
      <c r="D83" s="78"/>
      <c r="E83" s="31" t="s">
        <v>8</v>
      </c>
      <c r="F83" s="8"/>
      <c r="G83" s="48">
        <v>9420000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540000</v>
      </c>
      <c r="O83" s="48">
        <v>1000000</v>
      </c>
      <c r="P83" s="48">
        <v>7880000</v>
      </c>
      <c r="Q83" s="79"/>
    </row>
    <row r="84" spans="1:17" s="2" customFormat="1" ht="39" customHeight="1">
      <c r="A84" s="82" t="s">
        <v>167</v>
      </c>
      <c r="B84" s="82" t="s">
        <v>168</v>
      </c>
      <c r="C84" s="82" t="s">
        <v>34</v>
      </c>
      <c r="D84" s="78" t="s">
        <v>169</v>
      </c>
      <c r="E84" s="31" t="s">
        <v>6</v>
      </c>
      <c r="F84" s="8" t="s">
        <v>170</v>
      </c>
      <c r="G84" s="48">
        <v>300000</v>
      </c>
      <c r="H84" s="48">
        <v>300000</v>
      </c>
      <c r="I84" s="48">
        <v>132016</v>
      </c>
      <c r="J84" s="48">
        <v>167984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110" t="s">
        <v>148</v>
      </c>
    </row>
    <row r="85" spans="1:17" s="2" customFormat="1" ht="40.5" customHeight="1">
      <c r="A85" s="83"/>
      <c r="B85" s="83"/>
      <c r="C85" s="83"/>
      <c r="D85" s="78"/>
      <c r="E85" s="31" t="s">
        <v>7</v>
      </c>
      <c r="F85" s="8" t="s">
        <v>170</v>
      </c>
      <c r="G85" s="48">
        <v>300000</v>
      </c>
      <c r="H85" s="48">
        <v>300000</v>
      </c>
      <c r="I85" s="48">
        <v>132016</v>
      </c>
      <c r="J85" s="48">
        <v>167984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110"/>
    </row>
    <row r="86" spans="1:17" s="2" customFormat="1" ht="38.25" customHeight="1">
      <c r="A86" s="83"/>
      <c r="B86" s="83"/>
      <c r="C86" s="83"/>
      <c r="D86" s="78"/>
      <c r="E86" s="31" t="s">
        <v>8</v>
      </c>
      <c r="F86" s="8"/>
      <c r="G86" s="48">
        <f>G85-G84</f>
        <v>0</v>
      </c>
      <c r="H86" s="48">
        <f>H85-H84</f>
        <v>0</v>
      </c>
      <c r="I86" s="48">
        <f>I85-I84</f>
        <v>0</v>
      </c>
      <c r="J86" s="48">
        <f>J85-J84</f>
        <v>0</v>
      </c>
      <c r="K86" s="48">
        <v>0</v>
      </c>
      <c r="L86" s="48">
        <v>0</v>
      </c>
      <c r="M86" s="48">
        <v>0</v>
      </c>
      <c r="N86" s="48">
        <f>N85-N84</f>
        <v>0</v>
      </c>
      <c r="O86" s="48">
        <f>O85-O84</f>
        <v>0</v>
      </c>
      <c r="P86" s="48">
        <v>0</v>
      </c>
      <c r="Q86" s="110"/>
    </row>
    <row r="87" spans="1:17" s="2" customFormat="1" ht="46.5" customHeight="1">
      <c r="A87" s="82" t="s">
        <v>171</v>
      </c>
      <c r="B87" s="82" t="s">
        <v>35</v>
      </c>
      <c r="C87" s="82" t="s">
        <v>36</v>
      </c>
      <c r="D87" s="78" t="s">
        <v>172</v>
      </c>
      <c r="E87" s="31" t="s">
        <v>6</v>
      </c>
      <c r="F87" s="8" t="s">
        <v>173</v>
      </c>
      <c r="G87" s="48">
        <v>4741000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477413</v>
      </c>
      <c r="O87" s="40">
        <v>302000</v>
      </c>
      <c r="P87" s="40">
        <v>3961587</v>
      </c>
      <c r="Q87" s="79" t="s">
        <v>259</v>
      </c>
    </row>
    <row r="88" spans="1:17" s="2" customFormat="1" ht="46.5" customHeight="1">
      <c r="A88" s="82"/>
      <c r="B88" s="82"/>
      <c r="C88" s="82"/>
      <c r="D88" s="78"/>
      <c r="E88" s="31" t="s">
        <v>7</v>
      </c>
      <c r="F88" s="8" t="s">
        <v>174</v>
      </c>
      <c r="G88" s="48">
        <v>4741000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477413</v>
      </c>
      <c r="O88" s="48">
        <v>302000</v>
      </c>
      <c r="P88" s="48">
        <v>3961587</v>
      </c>
      <c r="Q88" s="79"/>
    </row>
    <row r="89" spans="1:17" s="2" customFormat="1" ht="46.5" customHeight="1">
      <c r="A89" s="82"/>
      <c r="B89" s="82"/>
      <c r="C89" s="82"/>
      <c r="D89" s="78"/>
      <c r="E89" s="31" t="s">
        <v>8</v>
      </c>
      <c r="F89" s="8"/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79"/>
    </row>
    <row r="90" spans="1:17" s="2" customFormat="1" ht="45" customHeight="1">
      <c r="A90" s="82" t="s">
        <v>175</v>
      </c>
      <c r="B90" s="82" t="s">
        <v>176</v>
      </c>
      <c r="C90" s="82" t="s">
        <v>177</v>
      </c>
      <c r="D90" s="78" t="s">
        <v>178</v>
      </c>
      <c r="E90" s="31" t="s">
        <v>6</v>
      </c>
      <c r="F90" s="8" t="s">
        <v>179</v>
      </c>
      <c r="G90" s="48">
        <v>178903000</v>
      </c>
      <c r="H90" s="48">
        <v>133312000</v>
      </c>
      <c r="I90" s="48">
        <v>130204059</v>
      </c>
      <c r="J90" s="48">
        <v>3107941</v>
      </c>
      <c r="K90" s="48">
        <v>18000000</v>
      </c>
      <c r="L90" s="48">
        <v>9543731</v>
      </c>
      <c r="M90" s="48">
        <v>8456269</v>
      </c>
      <c r="N90" s="48">
        <v>14000000</v>
      </c>
      <c r="O90" s="48">
        <v>13591000</v>
      </c>
      <c r="P90" s="48">
        <v>0</v>
      </c>
      <c r="Q90" s="79" t="s">
        <v>260</v>
      </c>
    </row>
    <row r="91" spans="1:17" s="2" customFormat="1" ht="45" customHeight="1">
      <c r="A91" s="82"/>
      <c r="B91" s="82"/>
      <c r="C91" s="82"/>
      <c r="D91" s="78"/>
      <c r="E91" s="31" t="s">
        <v>7</v>
      </c>
      <c r="F91" s="8" t="s">
        <v>179</v>
      </c>
      <c r="G91" s="48">
        <v>179575000</v>
      </c>
      <c r="H91" s="48">
        <v>133312000</v>
      </c>
      <c r="I91" s="48">
        <v>130204059</v>
      </c>
      <c r="J91" s="48">
        <v>3107941</v>
      </c>
      <c r="K91" s="48">
        <v>18000000</v>
      </c>
      <c r="L91" s="48">
        <v>9543731</v>
      </c>
      <c r="M91" s="48">
        <v>8456269</v>
      </c>
      <c r="N91" s="48">
        <v>14000000</v>
      </c>
      <c r="O91" s="48">
        <v>13591000</v>
      </c>
      <c r="P91" s="48">
        <v>672000</v>
      </c>
      <c r="Q91" s="79"/>
    </row>
    <row r="92" spans="1:17" s="2" customFormat="1" ht="45" customHeight="1">
      <c r="A92" s="82"/>
      <c r="B92" s="82"/>
      <c r="C92" s="82"/>
      <c r="D92" s="78"/>
      <c r="E92" s="31" t="s">
        <v>8</v>
      </c>
      <c r="F92" s="8"/>
      <c r="G92" s="48">
        <v>672000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672000</v>
      </c>
      <c r="Q92" s="79"/>
    </row>
    <row r="93" spans="1:17" s="2" customFormat="1" ht="45" customHeight="1">
      <c r="A93" s="82" t="s">
        <v>175</v>
      </c>
      <c r="B93" s="82" t="s">
        <v>176</v>
      </c>
      <c r="C93" s="82" t="s">
        <v>180</v>
      </c>
      <c r="D93" s="78" t="s">
        <v>178</v>
      </c>
      <c r="E93" s="31" t="s">
        <v>6</v>
      </c>
      <c r="F93" s="8" t="s">
        <v>181</v>
      </c>
      <c r="G93" s="48">
        <v>264318000</v>
      </c>
      <c r="H93" s="48">
        <v>234560000</v>
      </c>
      <c r="I93" s="48">
        <v>234270738</v>
      </c>
      <c r="J93" s="48">
        <v>289262</v>
      </c>
      <c r="K93" s="48">
        <v>17296000</v>
      </c>
      <c r="L93" s="48">
        <v>10006954</v>
      </c>
      <c r="M93" s="48">
        <v>7289046</v>
      </c>
      <c r="N93" s="48">
        <v>12462000</v>
      </c>
      <c r="O93" s="48">
        <v>0</v>
      </c>
      <c r="P93" s="48">
        <v>0</v>
      </c>
      <c r="Q93" s="79" t="s">
        <v>261</v>
      </c>
    </row>
    <row r="94" spans="1:17" s="2" customFormat="1" ht="45" customHeight="1">
      <c r="A94" s="82"/>
      <c r="B94" s="82"/>
      <c r="C94" s="82"/>
      <c r="D94" s="78"/>
      <c r="E94" s="31" t="s">
        <v>7</v>
      </c>
      <c r="F94" s="8" t="s">
        <v>181</v>
      </c>
      <c r="G94" s="48">
        <v>264318000</v>
      </c>
      <c r="H94" s="48">
        <v>234560000</v>
      </c>
      <c r="I94" s="48">
        <v>234270738</v>
      </c>
      <c r="J94" s="48">
        <v>289262</v>
      </c>
      <c r="K94" s="48">
        <v>17296000</v>
      </c>
      <c r="L94" s="48">
        <v>10006954</v>
      </c>
      <c r="M94" s="48">
        <v>7289046</v>
      </c>
      <c r="N94" s="48">
        <v>12462000</v>
      </c>
      <c r="O94" s="48">
        <v>0</v>
      </c>
      <c r="P94" s="48">
        <v>0</v>
      </c>
      <c r="Q94" s="79"/>
    </row>
    <row r="95" spans="1:17" s="2" customFormat="1" ht="45" customHeight="1">
      <c r="A95" s="82"/>
      <c r="B95" s="82"/>
      <c r="C95" s="82"/>
      <c r="D95" s="78"/>
      <c r="E95" s="31" t="s">
        <v>8</v>
      </c>
      <c r="F95" s="8"/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79"/>
    </row>
    <row r="96" spans="1:17" s="2" customFormat="1" ht="45" customHeight="1">
      <c r="A96" s="82" t="s">
        <v>175</v>
      </c>
      <c r="B96" s="82" t="s">
        <v>176</v>
      </c>
      <c r="C96" s="82" t="s">
        <v>182</v>
      </c>
      <c r="D96" s="78" t="s">
        <v>178</v>
      </c>
      <c r="E96" s="31" t="s">
        <v>6</v>
      </c>
      <c r="F96" s="29" t="s">
        <v>183</v>
      </c>
      <c r="G96" s="48">
        <v>44200000</v>
      </c>
      <c r="H96" s="48">
        <v>1164000</v>
      </c>
      <c r="I96" s="48">
        <v>777398</v>
      </c>
      <c r="J96" s="48">
        <v>386602</v>
      </c>
      <c r="K96" s="48">
        <v>0</v>
      </c>
      <c r="L96" s="48">
        <v>0</v>
      </c>
      <c r="M96" s="48">
        <v>0</v>
      </c>
      <c r="N96" s="48">
        <v>10000000</v>
      </c>
      <c r="O96" s="48">
        <v>33036000</v>
      </c>
      <c r="P96" s="48">
        <v>0</v>
      </c>
      <c r="Q96" s="79" t="s">
        <v>262</v>
      </c>
    </row>
    <row r="97" spans="1:17" s="2" customFormat="1" ht="45" customHeight="1">
      <c r="A97" s="82"/>
      <c r="B97" s="82"/>
      <c r="C97" s="82"/>
      <c r="D97" s="78"/>
      <c r="E97" s="31" t="s">
        <v>7</v>
      </c>
      <c r="F97" s="29" t="s">
        <v>184</v>
      </c>
      <c r="G97" s="48">
        <v>44200000</v>
      </c>
      <c r="H97" s="48">
        <v>1164000</v>
      </c>
      <c r="I97" s="48">
        <v>777398</v>
      </c>
      <c r="J97" s="48">
        <v>386602</v>
      </c>
      <c r="K97" s="48">
        <v>0</v>
      </c>
      <c r="L97" s="48">
        <v>0</v>
      </c>
      <c r="M97" s="48">
        <v>0</v>
      </c>
      <c r="N97" s="48">
        <v>10000000</v>
      </c>
      <c r="O97" s="48">
        <v>3523000</v>
      </c>
      <c r="P97" s="48">
        <v>29513000</v>
      </c>
      <c r="Q97" s="79"/>
    </row>
    <row r="98" spans="1:17" s="2" customFormat="1" ht="45" customHeight="1">
      <c r="A98" s="82"/>
      <c r="B98" s="82"/>
      <c r="C98" s="82"/>
      <c r="D98" s="78"/>
      <c r="E98" s="31" t="s">
        <v>8</v>
      </c>
      <c r="F98" s="8"/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-29513000</v>
      </c>
      <c r="P98" s="48">
        <v>29513000</v>
      </c>
      <c r="Q98" s="79"/>
    </row>
    <row r="99" spans="1:17" s="2" customFormat="1" ht="45" customHeight="1">
      <c r="A99" s="82" t="s">
        <v>185</v>
      </c>
      <c r="B99" s="82" t="s">
        <v>186</v>
      </c>
      <c r="C99" s="82" t="s">
        <v>187</v>
      </c>
      <c r="D99" s="78" t="s">
        <v>178</v>
      </c>
      <c r="E99" s="31" t="s">
        <v>6</v>
      </c>
      <c r="F99" s="29" t="s">
        <v>188</v>
      </c>
      <c r="G99" s="48">
        <v>385100000</v>
      </c>
      <c r="H99" s="48">
        <v>18981000</v>
      </c>
      <c r="I99" s="48">
        <v>18981000</v>
      </c>
      <c r="J99" s="48">
        <v>0</v>
      </c>
      <c r="K99" s="48">
        <v>2999684</v>
      </c>
      <c r="L99" s="48">
        <v>1908714</v>
      </c>
      <c r="M99" s="48">
        <v>1090970</v>
      </c>
      <c r="N99" s="48">
        <v>0</v>
      </c>
      <c r="O99" s="48">
        <v>16760000</v>
      </c>
      <c r="P99" s="48">
        <v>346359316</v>
      </c>
      <c r="Q99" s="79" t="s">
        <v>189</v>
      </c>
    </row>
    <row r="100" spans="1:17" s="2" customFormat="1" ht="45" customHeight="1">
      <c r="A100" s="83"/>
      <c r="B100" s="83"/>
      <c r="C100" s="83"/>
      <c r="D100" s="78"/>
      <c r="E100" s="31" t="s">
        <v>7</v>
      </c>
      <c r="F100" s="29" t="s">
        <v>188</v>
      </c>
      <c r="G100" s="48">
        <v>385100000</v>
      </c>
      <c r="H100" s="48">
        <v>18981000</v>
      </c>
      <c r="I100" s="48">
        <v>18981000</v>
      </c>
      <c r="J100" s="48">
        <v>0</v>
      </c>
      <c r="K100" s="48">
        <v>2999684</v>
      </c>
      <c r="L100" s="48">
        <v>1908714</v>
      </c>
      <c r="M100" s="48">
        <v>1090970</v>
      </c>
      <c r="N100" s="48">
        <v>0</v>
      </c>
      <c r="O100" s="48">
        <v>1006300</v>
      </c>
      <c r="P100" s="48">
        <v>362113016</v>
      </c>
      <c r="Q100" s="79"/>
    </row>
    <row r="101" spans="1:17" s="2" customFormat="1" ht="45" customHeight="1">
      <c r="A101" s="83"/>
      <c r="B101" s="83"/>
      <c r="C101" s="83"/>
      <c r="D101" s="78"/>
      <c r="E101" s="31" t="s">
        <v>8</v>
      </c>
      <c r="F101" s="8"/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-15753700</v>
      </c>
      <c r="P101" s="48">
        <v>15753700</v>
      </c>
      <c r="Q101" s="79"/>
    </row>
    <row r="102" spans="1:17" s="2" customFormat="1" ht="45" customHeight="1">
      <c r="A102" s="101" t="s">
        <v>37</v>
      </c>
      <c r="B102" s="82" t="s">
        <v>190</v>
      </c>
      <c r="C102" s="82" t="s">
        <v>191</v>
      </c>
      <c r="D102" s="78" t="s">
        <v>178</v>
      </c>
      <c r="E102" s="31" t="s">
        <v>6</v>
      </c>
      <c r="F102" s="29" t="s">
        <v>192</v>
      </c>
      <c r="G102" s="48">
        <v>36000000</v>
      </c>
      <c r="H102" s="48">
        <v>3503856</v>
      </c>
      <c r="I102" s="48">
        <v>3503856</v>
      </c>
      <c r="J102" s="48">
        <v>0</v>
      </c>
      <c r="K102" s="48">
        <v>8000000</v>
      </c>
      <c r="L102" s="48">
        <v>7992520</v>
      </c>
      <c r="M102" s="48">
        <v>7480</v>
      </c>
      <c r="N102" s="48">
        <v>4406840</v>
      </c>
      <c r="O102" s="48">
        <v>20089304</v>
      </c>
      <c r="P102" s="48">
        <v>0</v>
      </c>
      <c r="Q102" s="79" t="s">
        <v>135</v>
      </c>
    </row>
    <row r="103" spans="1:17" s="2" customFormat="1" ht="45" customHeight="1">
      <c r="A103" s="101"/>
      <c r="B103" s="82"/>
      <c r="C103" s="83"/>
      <c r="D103" s="78"/>
      <c r="E103" s="31" t="s">
        <v>7</v>
      </c>
      <c r="F103" s="29" t="s">
        <v>193</v>
      </c>
      <c r="G103" s="48">
        <v>36000000</v>
      </c>
      <c r="H103" s="48">
        <v>3503856</v>
      </c>
      <c r="I103" s="48">
        <v>3503856</v>
      </c>
      <c r="J103" s="48">
        <v>0</v>
      </c>
      <c r="K103" s="48">
        <v>8000000</v>
      </c>
      <c r="L103" s="48">
        <v>7992520</v>
      </c>
      <c r="M103" s="48">
        <v>7480</v>
      </c>
      <c r="N103" s="48">
        <v>3409180</v>
      </c>
      <c r="O103" s="48">
        <v>2007200</v>
      </c>
      <c r="P103" s="48">
        <v>19079764</v>
      </c>
      <c r="Q103" s="79"/>
    </row>
    <row r="104" spans="1:17" s="2" customFormat="1" ht="45" customHeight="1">
      <c r="A104" s="101"/>
      <c r="B104" s="82"/>
      <c r="C104" s="83"/>
      <c r="D104" s="78"/>
      <c r="E104" s="31" t="s">
        <v>8</v>
      </c>
      <c r="F104" s="8"/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-997660</v>
      </c>
      <c r="O104" s="48">
        <v>-18082104</v>
      </c>
      <c r="P104" s="48">
        <v>19079764</v>
      </c>
      <c r="Q104" s="79"/>
    </row>
    <row r="105" spans="1:20" s="2" customFormat="1" ht="45.75" customHeight="1">
      <c r="A105" s="101" t="s">
        <v>37</v>
      </c>
      <c r="B105" s="82" t="s">
        <v>190</v>
      </c>
      <c r="C105" s="82" t="s">
        <v>194</v>
      </c>
      <c r="D105" s="78" t="s">
        <v>178</v>
      </c>
      <c r="E105" s="31" t="s">
        <v>6</v>
      </c>
      <c r="F105" s="8" t="s">
        <v>48</v>
      </c>
      <c r="G105" s="48">
        <v>33400000</v>
      </c>
      <c r="H105" s="48">
        <v>24817700</v>
      </c>
      <c r="I105" s="48">
        <v>24817700</v>
      </c>
      <c r="J105" s="48">
        <v>0</v>
      </c>
      <c r="K105" s="48">
        <v>4438326</v>
      </c>
      <c r="L105" s="48">
        <v>2497322</v>
      </c>
      <c r="M105" s="48">
        <v>1941004</v>
      </c>
      <c r="N105" s="48">
        <v>3075555</v>
      </c>
      <c r="O105" s="48">
        <v>1068419</v>
      </c>
      <c r="P105" s="48">
        <v>0</v>
      </c>
      <c r="Q105" s="79" t="s">
        <v>248</v>
      </c>
      <c r="R105" s="26"/>
      <c r="S105" s="27"/>
      <c r="T105" s="26"/>
    </row>
    <row r="106" spans="1:20" s="2" customFormat="1" ht="45.75" customHeight="1">
      <c r="A106" s="101"/>
      <c r="B106" s="82"/>
      <c r="C106" s="82"/>
      <c r="D106" s="78"/>
      <c r="E106" s="31" t="s">
        <v>7</v>
      </c>
      <c r="F106" s="8" t="s">
        <v>49</v>
      </c>
      <c r="G106" s="48">
        <v>38500000</v>
      </c>
      <c r="H106" s="48">
        <v>24817700</v>
      </c>
      <c r="I106" s="48">
        <v>24817700</v>
      </c>
      <c r="J106" s="48">
        <v>0</v>
      </c>
      <c r="K106" s="48">
        <v>4438326</v>
      </c>
      <c r="L106" s="48">
        <v>3277865</v>
      </c>
      <c r="M106" s="48">
        <v>1160461</v>
      </c>
      <c r="N106" s="48">
        <v>4146576</v>
      </c>
      <c r="O106" s="48">
        <v>1243300</v>
      </c>
      <c r="P106" s="48">
        <v>3854098</v>
      </c>
      <c r="Q106" s="79"/>
      <c r="R106" s="26"/>
      <c r="S106" s="26"/>
      <c r="T106" s="27"/>
    </row>
    <row r="107" spans="1:20" s="2" customFormat="1" ht="45.75" customHeight="1">
      <c r="A107" s="101"/>
      <c r="B107" s="82"/>
      <c r="C107" s="82"/>
      <c r="D107" s="78"/>
      <c r="E107" s="31" t="s">
        <v>8</v>
      </c>
      <c r="F107" s="8"/>
      <c r="G107" s="48">
        <v>5100000</v>
      </c>
      <c r="H107" s="48">
        <v>0</v>
      </c>
      <c r="I107" s="48">
        <v>0</v>
      </c>
      <c r="J107" s="48">
        <v>0</v>
      </c>
      <c r="K107" s="48">
        <v>0</v>
      </c>
      <c r="L107" s="48">
        <v>780543</v>
      </c>
      <c r="M107" s="48">
        <v>-780543</v>
      </c>
      <c r="N107" s="48">
        <v>1071021</v>
      </c>
      <c r="O107" s="48">
        <v>174881</v>
      </c>
      <c r="P107" s="48">
        <v>3854098</v>
      </c>
      <c r="Q107" s="79"/>
      <c r="R107" s="26"/>
      <c r="S107" s="26"/>
      <c r="T107" s="26"/>
    </row>
    <row r="108" spans="1:19" s="2" customFormat="1" ht="45.75" customHeight="1">
      <c r="A108" s="101" t="s">
        <v>37</v>
      </c>
      <c r="B108" s="82" t="s">
        <v>190</v>
      </c>
      <c r="C108" s="82" t="s">
        <v>195</v>
      </c>
      <c r="D108" s="78" t="s">
        <v>178</v>
      </c>
      <c r="E108" s="31" t="s">
        <v>6</v>
      </c>
      <c r="F108" s="8" t="s">
        <v>50</v>
      </c>
      <c r="G108" s="48">
        <v>8700000</v>
      </c>
      <c r="H108" s="48">
        <v>5146820</v>
      </c>
      <c r="I108" s="48">
        <v>3463091</v>
      </c>
      <c r="J108" s="48">
        <v>1683729</v>
      </c>
      <c r="K108" s="48">
        <v>2005000</v>
      </c>
      <c r="L108" s="48">
        <v>0</v>
      </c>
      <c r="M108" s="48">
        <v>2005000</v>
      </c>
      <c r="N108" s="48">
        <v>0</v>
      </c>
      <c r="O108" s="48">
        <v>1548180</v>
      </c>
      <c r="P108" s="48">
        <v>0</v>
      </c>
      <c r="Q108" s="79" t="s">
        <v>268</v>
      </c>
      <c r="R108" s="1"/>
      <c r="S108" s="1"/>
    </row>
    <row r="109" spans="1:17" ht="45.75" customHeight="1">
      <c r="A109" s="101"/>
      <c r="B109" s="82"/>
      <c r="C109" s="82"/>
      <c r="D109" s="78"/>
      <c r="E109" s="31" t="s">
        <v>7</v>
      </c>
      <c r="F109" s="8" t="s">
        <v>50</v>
      </c>
      <c r="G109" s="48">
        <v>8700000</v>
      </c>
      <c r="H109" s="48">
        <v>5146820</v>
      </c>
      <c r="I109" s="48">
        <v>4241781</v>
      </c>
      <c r="J109" s="48">
        <v>905039</v>
      </c>
      <c r="K109" s="48">
        <v>2005000</v>
      </c>
      <c r="L109" s="48">
        <v>0</v>
      </c>
      <c r="M109" s="48">
        <v>2005000</v>
      </c>
      <c r="N109" s="48">
        <v>0</v>
      </c>
      <c r="O109" s="48">
        <v>0</v>
      </c>
      <c r="P109" s="48">
        <v>1548180</v>
      </c>
      <c r="Q109" s="79"/>
    </row>
    <row r="110" spans="1:17" ht="45.75" customHeight="1">
      <c r="A110" s="101"/>
      <c r="B110" s="82"/>
      <c r="C110" s="82"/>
      <c r="D110" s="78"/>
      <c r="E110" s="31" t="s">
        <v>8</v>
      </c>
      <c r="F110" s="8"/>
      <c r="G110" s="48">
        <v>0</v>
      </c>
      <c r="H110" s="48">
        <v>0</v>
      </c>
      <c r="I110" s="48">
        <v>778690</v>
      </c>
      <c r="J110" s="48">
        <v>-778690</v>
      </c>
      <c r="K110" s="48">
        <v>0</v>
      </c>
      <c r="L110" s="48">
        <v>0</v>
      </c>
      <c r="M110" s="48">
        <v>0</v>
      </c>
      <c r="N110" s="48">
        <v>0</v>
      </c>
      <c r="O110" s="48">
        <v>-1548180</v>
      </c>
      <c r="P110" s="48">
        <v>1548180</v>
      </c>
      <c r="Q110" s="79"/>
    </row>
    <row r="111" spans="1:17" ht="45.75" customHeight="1">
      <c r="A111" s="101" t="s">
        <v>37</v>
      </c>
      <c r="B111" s="82" t="s">
        <v>190</v>
      </c>
      <c r="C111" s="82" t="s">
        <v>196</v>
      </c>
      <c r="D111" s="78" t="s">
        <v>178</v>
      </c>
      <c r="E111" s="31" t="s">
        <v>6</v>
      </c>
      <c r="F111" s="8" t="s">
        <v>51</v>
      </c>
      <c r="G111" s="48">
        <v>62000000</v>
      </c>
      <c r="H111" s="48">
        <v>19733000</v>
      </c>
      <c r="I111" s="48">
        <v>18483284</v>
      </c>
      <c r="J111" s="48">
        <v>1249716</v>
      </c>
      <c r="K111" s="48">
        <v>2007200</v>
      </c>
      <c r="L111" s="48">
        <v>7200</v>
      </c>
      <c r="M111" s="48">
        <v>2000000</v>
      </c>
      <c r="N111" s="48">
        <v>3169800</v>
      </c>
      <c r="O111" s="48">
        <v>10000000</v>
      </c>
      <c r="P111" s="48">
        <v>27090000</v>
      </c>
      <c r="Q111" s="79" t="s">
        <v>269</v>
      </c>
    </row>
    <row r="112" spans="1:17" ht="45.75" customHeight="1">
      <c r="A112" s="101"/>
      <c r="B112" s="82"/>
      <c r="C112" s="82"/>
      <c r="D112" s="78"/>
      <c r="E112" s="31" t="s">
        <v>7</v>
      </c>
      <c r="F112" s="8" t="s">
        <v>51</v>
      </c>
      <c r="G112" s="48">
        <v>62000000</v>
      </c>
      <c r="H112" s="48">
        <v>19733000</v>
      </c>
      <c r="I112" s="48">
        <v>18663292</v>
      </c>
      <c r="J112" s="48">
        <v>1069708</v>
      </c>
      <c r="K112" s="48">
        <v>2007200</v>
      </c>
      <c r="L112" s="48">
        <v>7200</v>
      </c>
      <c r="M112" s="48">
        <v>2000000</v>
      </c>
      <c r="N112" s="48">
        <v>3969800</v>
      </c>
      <c r="O112" s="48">
        <v>1486300</v>
      </c>
      <c r="P112" s="48">
        <v>34803700</v>
      </c>
      <c r="Q112" s="79"/>
    </row>
    <row r="113" spans="1:17" ht="45.75" customHeight="1">
      <c r="A113" s="101"/>
      <c r="B113" s="82"/>
      <c r="C113" s="82"/>
      <c r="D113" s="78"/>
      <c r="E113" s="31" t="s">
        <v>8</v>
      </c>
      <c r="F113" s="8"/>
      <c r="G113" s="48">
        <v>0</v>
      </c>
      <c r="H113" s="48">
        <v>0</v>
      </c>
      <c r="I113" s="48">
        <v>180008</v>
      </c>
      <c r="J113" s="48">
        <v>-180008</v>
      </c>
      <c r="K113" s="48">
        <v>0</v>
      </c>
      <c r="L113" s="48">
        <v>0</v>
      </c>
      <c r="M113" s="48">
        <v>0</v>
      </c>
      <c r="N113" s="48">
        <v>800000</v>
      </c>
      <c r="O113" s="48">
        <v>-8513700</v>
      </c>
      <c r="P113" s="48">
        <v>7713700</v>
      </c>
      <c r="Q113" s="79"/>
    </row>
    <row r="114" spans="1:17" s="25" customFormat="1" ht="45.75" customHeight="1">
      <c r="A114" s="101" t="s">
        <v>197</v>
      </c>
      <c r="B114" s="82" t="s">
        <v>190</v>
      </c>
      <c r="C114" s="82" t="s">
        <v>198</v>
      </c>
      <c r="D114" s="78" t="s">
        <v>178</v>
      </c>
      <c r="E114" s="31" t="s">
        <v>6</v>
      </c>
      <c r="F114" s="8" t="s">
        <v>52</v>
      </c>
      <c r="G114" s="48">
        <v>5500000</v>
      </c>
      <c r="H114" s="48">
        <v>1054581</v>
      </c>
      <c r="I114" s="48">
        <v>1041268</v>
      </c>
      <c r="J114" s="48">
        <v>13313</v>
      </c>
      <c r="K114" s="48">
        <v>503400</v>
      </c>
      <c r="L114" s="48">
        <v>497211</v>
      </c>
      <c r="M114" s="48">
        <v>6189</v>
      </c>
      <c r="N114" s="48">
        <v>201840</v>
      </c>
      <c r="O114" s="48">
        <v>2000000</v>
      </c>
      <c r="P114" s="48">
        <v>1740179</v>
      </c>
      <c r="Q114" s="79" t="s">
        <v>270</v>
      </c>
    </row>
    <row r="115" spans="1:17" s="25" customFormat="1" ht="45.75" customHeight="1">
      <c r="A115" s="101"/>
      <c r="B115" s="82"/>
      <c r="C115" s="82"/>
      <c r="D115" s="78"/>
      <c r="E115" s="31" t="s">
        <v>7</v>
      </c>
      <c r="F115" s="8" t="s">
        <v>52</v>
      </c>
      <c r="G115" s="48">
        <v>5500000</v>
      </c>
      <c r="H115" s="48">
        <v>1054581</v>
      </c>
      <c r="I115" s="48">
        <v>1054581</v>
      </c>
      <c r="J115" s="48">
        <v>0</v>
      </c>
      <c r="K115" s="48">
        <v>503400</v>
      </c>
      <c r="L115" s="48">
        <v>497211</v>
      </c>
      <c r="M115" s="48">
        <v>6189</v>
      </c>
      <c r="N115" s="48">
        <v>201840</v>
      </c>
      <c r="O115" s="48">
        <v>1437191</v>
      </c>
      <c r="P115" s="48">
        <v>2302988</v>
      </c>
      <c r="Q115" s="79"/>
    </row>
    <row r="116" spans="1:17" s="25" customFormat="1" ht="45.75" customHeight="1">
      <c r="A116" s="101"/>
      <c r="B116" s="82"/>
      <c r="C116" s="82"/>
      <c r="D116" s="78"/>
      <c r="E116" s="31" t="s">
        <v>8</v>
      </c>
      <c r="F116" s="8"/>
      <c r="G116" s="48">
        <v>0</v>
      </c>
      <c r="H116" s="48">
        <v>0</v>
      </c>
      <c r="I116" s="48">
        <v>13313</v>
      </c>
      <c r="J116" s="48">
        <v>-13313</v>
      </c>
      <c r="K116" s="48">
        <v>0</v>
      </c>
      <c r="L116" s="48">
        <v>0</v>
      </c>
      <c r="M116" s="48">
        <v>0</v>
      </c>
      <c r="N116" s="48">
        <v>0</v>
      </c>
      <c r="O116" s="48">
        <v>-562809</v>
      </c>
      <c r="P116" s="48">
        <v>562809</v>
      </c>
      <c r="Q116" s="79"/>
    </row>
    <row r="117" spans="1:17" s="25" customFormat="1" ht="45.75" customHeight="1">
      <c r="A117" s="101" t="s">
        <v>197</v>
      </c>
      <c r="B117" s="82" t="s">
        <v>199</v>
      </c>
      <c r="C117" s="82" t="s">
        <v>200</v>
      </c>
      <c r="D117" s="78" t="s">
        <v>178</v>
      </c>
      <c r="E117" s="31" t="s">
        <v>6</v>
      </c>
      <c r="F117" s="8" t="s">
        <v>53</v>
      </c>
      <c r="G117" s="48">
        <v>5400000</v>
      </c>
      <c r="H117" s="48">
        <v>79000</v>
      </c>
      <c r="I117" s="48">
        <v>75431</v>
      </c>
      <c r="J117" s="48">
        <v>3569</v>
      </c>
      <c r="K117" s="48">
        <v>603630</v>
      </c>
      <c r="L117" s="48">
        <v>310963</v>
      </c>
      <c r="M117" s="48">
        <v>292667</v>
      </c>
      <c r="N117" s="48">
        <v>201840</v>
      </c>
      <c r="O117" s="48">
        <v>2000000</v>
      </c>
      <c r="P117" s="48">
        <v>2515530</v>
      </c>
      <c r="Q117" s="79" t="s">
        <v>271</v>
      </c>
    </row>
    <row r="118" spans="1:17" s="25" customFormat="1" ht="45.75" customHeight="1">
      <c r="A118" s="101"/>
      <c r="B118" s="82"/>
      <c r="C118" s="82"/>
      <c r="D118" s="78"/>
      <c r="E118" s="31" t="s">
        <v>7</v>
      </c>
      <c r="F118" s="8" t="s">
        <v>53</v>
      </c>
      <c r="G118" s="48">
        <v>5400000</v>
      </c>
      <c r="H118" s="48">
        <v>79000</v>
      </c>
      <c r="I118" s="48">
        <v>79000</v>
      </c>
      <c r="J118" s="48">
        <v>0</v>
      </c>
      <c r="K118" s="48">
        <v>603630</v>
      </c>
      <c r="L118" s="48">
        <v>310963</v>
      </c>
      <c r="M118" s="48">
        <v>292667</v>
      </c>
      <c r="N118" s="48">
        <v>201840</v>
      </c>
      <c r="O118" s="48">
        <v>2013845</v>
      </c>
      <c r="P118" s="48">
        <v>2501685</v>
      </c>
      <c r="Q118" s="79"/>
    </row>
    <row r="119" spans="1:17" s="25" customFormat="1" ht="45.75" customHeight="1">
      <c r="A119" s="101"/>
      <c r="B119" s="82"/>
      <c r="C119" s="82"/>
      <c r="D119" s="78"/>
      <c r="E119" s="31" t="s">
        <v>8</v>
      </c>
      <c r="F119" s="8"/>
      <c r="G119" s="48">
        <v>0</v>
      </c>
      <c r="H119" s="48">
        <v>0</v>
      </c>
      <c r="I119" s="48">
        <v>3569</v>
      </c>
      <c r="J119" s="48">
        <v>-3569</v>
      </c>
      <c r="K119" s="48">
        <v>0</v>
      </c>
      <c r="L119" s="48">
        <v>0</v>
      </c>
      <c r="M119" s="48">
        <v>0</v>
      </c>
      <c r="N119" s="48">
        <v>0</v>
      </c>
      <c r="O119" s="48">
        <v>13845</v>
      </c>
      <c r="P119" s="48">
        <v>-13845</v>
      </c>
      <c r="Q119" s="79"/>
    </row>
    <row r="120" spans="1:17" ht="46.5" customHeight="1">
      <c r="A120" s="82" t="s">
        <v>44</v>
      </c>
      <c r="B120" s="82" t="s">
        <v>42</v>
      </c>
      <c r="C120" s="82" t="s">
        <v>38</v>
      </c>
      <c r="D120" s="78" t="s">
        <v>201</v>
      </c>
      <c r="E120" s="31" t="s">
        <v>6</v>
      </c>
      <c r="F120" s="8" t="s">
        <v>202</v>
      </c>
      <c r="G120" s="48">
        <v>10000000</v>
      </c>
      <c r="H120" s="48">
        <v>0</v>
      </c>
      <c r="I120" s="48">
        <v>0</v>
      </c>
      <c r="J120" s="48">
        <v>0</v>
      </c>
      <c r="K120" s="48">
        <v>531000</v>
      </c>
      <c r="L120" s="48">
        <v>0</v>
      </c>
      <c r="M120" s="48">
        <v>531000</v>
      </c>
      <c r="N120" s="48">
        <v>2500000</v>
      </c>
      <c r="O120" s="48">
        <v>6969000</v>
      </c>
      <c r="P120" s="48">
        <v>0</v>
      </c>
      <c r="Q120" s="79" t="s">
        <v>272</v>
      </c>
    </row>
    <row r="121" spans="1:17" ht="46.5" customHeight="1">
      <c r="A121" s="82"/>
      <c r="B121" s="82"/>
      <c r="C121" s="83"/>
      <c r="D121" s="78"/>
      <c r="E121" s="31" t="s">
        <v>7</v>
      </c>
      <c r="F121" s="8" t="s">
        <v>202</v>
      </c>
      <c r="G121" s="48">
        <v>10600000</v>
      </c>
      <c r="H121" s="48">
        <v>0</v>
      </c>
      <c r="I121" s="48">
        <v>0</v>
      </c>
      <c r="J121" s="48">
        <v>0</v>
      </c>
      <c r="K121" s="48">
        <v>531000</v>
      </c>
      <c r="L121" s="48">
        <v>0</v>
      </c>
      <c r="M121" s="48">
        <v>531000</v>
      </c>
      <c r="N121" s="48">
        <v>2500000</v>
      </c>
      <c r="O121" s="48">
        <v>7569000</v>
      </c>
      <c r="P121" s="48">
        <v>0</v>
      </c>
      <c r="Q121" s="79"/>
    </row>
    <row r="122" spans="1:17" ht="46.5" customHeight="1">
      <c r="A122" s="82"/>
      <c r="B122" s="82"/>
      <c r="C122" s="83"/>
      <c r="D122" s="78"/>
      <c r="E122" s="31" t="s">
        <v>8</v>
      </c>
      <c r="F122" s="8"/>
      <c r="G122" s="48">
        <v>600000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600000</v>
      </c>
      <c r="P122" s="48">
        <v>0</v>
      </c>
      <c r="Q122" s="79"/>
    </row>
    <row r="123" spans="1:17" ht="45.75" customHeight="1">
      <c r="A123" s="82" t="s">
        <v>44</v>
      </c>
      <c r="B123" s="82" t="s">
        <v>43</v>
      </c>
      <c r="C123" s="82" t="s">
        <v>39</v>
      </c>
      <c r="D123" s="78" t="s">
        <v>201</v>
      </c>
      <c r="E123" s="31" t="s">
        <v>6</v>
      </c>
      <c r="F123" s="8" t="s">
        <v>203</v>
      </c>
      <c r="G123" s="50">
        <v>29537000</v>
      </c>
      <c r="H123" s="50">
        <v>3213020</v>
      </c>
      <c r="I123" s="50">
        <v>3213020</v>
      </c>
      <c r="J123" s="50">
        <v>0</v>
      </c>
      <c r="K123" s="50">
        <v>1338803</v>
      </c>
      <c r="L123" s="50">
        <v>724362</v>
      </c>
      <c r="M123" s="50">
        <v>614441</v>
      </c>
      <c r="N123" s="48">
        <v>2834000</v>
      </c>
      <c r="O123" s="48">
        <v>5000000</v>
      </c>
      <c r="P123" s="48">
        <v>17151177</v>
      </c>
      <c r="Q123" s="79" t="s">
        <v>145</v>
      </c>
    </row>
    <row r="124" spans="1:17" ht="45.75" customHeight="1">
      <c r="A124" s="82"/>
      <c r="B124" s="82"/>
      <c r="C124" s="83"/>
      <c r="D124" s="78"/>
      <c r="E124" s="31" t="s">
        <v>7</v>
      </c>
      <c r="F124" s="8" t="s">
        <v>203</v>
      </c>
      <c r="G124" s="50">
        <v>29537000</v>
      </c>
      <c r="H124" s="50">
        <v>3213020</v>
      </c>
      <c r="I124" s="50">
        <v>3213020</v>
      </c>
      <c r="J124" s="50">
        <v>0</v>
      </c>
      <c r="K124" s="50">
        <v>1338803</v>
      </c>
      <c r="L124" s="50">
        <v>89310</v>
      </c>
      <c r="M124" s="50">
        <v>1249493</v>
      </c>
      <c r="N124" s="48">
        <v>2834000</v>
      </c>
      <c r="O124" s="48">
        <v>1500000</v>
      </c>
      <c r="P124" s="48">
        <v>20651177</v>
      </c>
      <c r="Q124" s="79"/>
    </row>
    <row r="125" spans="1:17" ht="45.75" customHeight="1">
      <c r="A125" s="82"/>
      <c r="B125" s="82"/>
      <c r="C125" s="83"/>
      <c r="D125" s="78"/>
      <c r="E125" s="31" t="s">
        <v>8</v>
      </c>
      <c r="F125" s="8"/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-635052</v>
      </c>
      <c r="M125" s="52">
        <v>635052</v>
      </c>
      <c r="N125" s="52">
        <v>0</v>
      </c>
      <c r="O125" s="52">
        <v>-3500000</v>
      </c>
      <c r="P125" s="52">
        <v>3500000</v>
      </c>
      <c r="Q125" s="79"/>
    </row>
    <row r="126" spans="1:17" ht="45.75" customHeight="1">
      <c r="A126" s="82" t="s">
        <v>44</v>
      </c>
      <c r="B126" s="82" t="s">
        <v>43</v>
      </c>
      <c r="C126" s="82" t="s">
        <v>40</v>
      </c>
      <c r="D126" s="78" t="s">
        <v>201</v>
      </c>
      <c r="E126" s="31" t="s">
        <v>6</v>
      </c>
      <c r="F126" s="8" t="s">
        <v>204</v>
      </c>
      <c r="G126" s="69">
        <v>8000000</v>
      </c>
      <c r="H126" s="50">
        <v>335156</v>
      </c>
      <c r="I126" s="50">
        <v>143151</v>
      </c>
      <c r="J126" s="50">
        <v>192005</v>
      </c>
      <c r="K126" s="50">
        <v>1591280</v>
      </c>
      <c r="L126" s="50">
        <v>1300</v>
      </c>
      <c r="M126" s="50">
        <v>1589980</v>
      </c>
      <c r="N126" s="50">
        <v>1073000</v>
      </c>
      <c r="O126" s="50">
        <v>5000564</v>
      </c>
      <c r="P126" s="48">
        <v>0</v>
      </c>
      <c r="Q126" s="113" t="s">
        <v>146</v>
      </c>
    </row>
    <row r="127" spans="1:17" ht="45.75" customHeight="1">
      <c r="A127" s="82"/>
      <c r="B127" s="82"/>
      <c r="C127" s="82"/>
      <c r="D127" s="78"/>
      <c r="E127" s="31" t="s">
        <v>7</v>
      </c>
      <c r="F127" s="8" t="s">
        <v>204</v>
      </c>
      <c r="G127" s="69">
        <v>8000000</v>
      </c>
      <c r="H127" s="50">
        <v>335156</v>
      </c>
      <c r="I127" s="50">
        <v>143151</v>
      </c>
      <c r="J127" s="50">
        <v>192005</v>
      </c>
      <c r="K127" s="50">
        <v>1591280</v>
      </c>
      <c r="L127" s="50">
        <v>1300</v>
      </c>
      <c r="M127" s="50">
        <v>1589980</v>
      </c>
      <c r="N127" s="50">
        <v>1073000</v>
      </c>
      <c r="O127" s="50">
        <v>502000</v>
      </c>
      <c r="P127" s="48">
        <v>4498564</v>
      </c>
      <c r="Q127" s="113"/>
    </row>
    <row r="128" spans="1:17" ht="45.75" customHeight="1">
      <c r="A128" s="82"/>
      <c r="B128" s="82"/>
      <c r="C128" s="82"/>
      <c r="D128" s="78"/>
      <c r="E128" s="31" t="s">
        <v>8</v>
      </c>
      <c r="F128" s="8"/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-4498564</v>
      </c>
      <c r="P128" s="52">
        <v>4498564</v>
      </c>
      <c r="Q128" s="113"/>
    </row>
    <row r="129" spans="1:17" ht="45.75" customHeight="1">
      <c r="A129" s="82" t="s">
        <v>44</v>
      </c>
      <c r="B129" s="82" t="s">
        <v>205</v>
      </c>
      <c r="C129" s="82" t="s">
        <v>41</v>
      </c>
      <c r="D129" s="78" t="s">
        <v>201</v>
      </c>
      <c r="E129" s="31" t="s">
        <v>6</v>
      </c>
      <c r="F129" s="8" t="s">
        <v>206</v>
      </c>
      <c r="G129" s="69">
        <v>15000000</v>
      </c>
      <c r="H129" s="40">
        <v>0</v>
      </c>
      <c r="I129" s="40">
        <v>0</v>
      </c>
      <c r="J129" s="40">
        <v>0</v>
      </c>
      <c r="K129" s="40">
        <v>833000</v>
      </c>
      <c r="L129" s="40">
        <v>456220</v>
      </c>
      <c r="M129" s="40">
        <v>376780</v>
      </c>
      <c r="N129" s="40">
        <v>333000</v>
      </c>
      <c r="O129" s="40">
        <v>7650000</v>
      </c>
      <c r="P129" s="40">
        <v>6184000</v>
      </c>
      <c r="Q129" s="112" t="s">
        <v>147</v>
      </c>
    </row>
    <row r="130" spans="1:17" ht="45.75" customHeight="1">
      <c r="A130" s="82"/>
      <c r="B130" s="82"/>
      <c r="C130" s="82"/>
      <c r="D130" s="78"/>
      <c r="E130" s="31" t="s">
        <v>7</v>
      </c>
      <c r="F130" s="8" t="s">
        <v>206</v>
      </c>
      <c r="G130" s="69">
        <v>15000000</v>
      </c>
      <c r="H130" s="40">
        <v>0</v>
      </c>
      <c r="I130" s="40">
        <v>0</v>
      </c>
      <c r="J130" s="40">
        <v>0</v>
      </c>
      <c r="K130" s="40">
        <v>833000</v>
      </c>
      <c r="L130" s="40">
        <v>456220</v>
      </c>
      <c r="M130" s="40">
        <v>376780</v>
      </c>
      <c r="N130" s="40">
        <v>2454</v>
      </c>
      <c r="O130" s="40">
        <v>3825000</v>
      </c>
      <c r="P130" s="40">
        <v>10339546</v>
      </c>
      <c r="Q130" s="112"/>
    </row>
    <row r="131" spans="1:17" ht="45.75" customHeight="1">
      <c r="A131" s="82"/>
      <c r="B131" s="82"/>
      <c r="C131" s="82"/>
      <c r="D131" s="78"/>
      <c r="E131" s="31" t="s">
        <v>8</v>
      </c>
      <c r="F131" s="8"/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-330546</v>
      </c>
      <c r="O131" s="52">
        <v>-3825000</v>
      </c>
      <c r="P131" s="52">
        <v>4155546</v>
      </c>
      <c r="Q131" s="112"/>
    </row>
    <row r="132" spans="1:17" ht="45.75" customHeight="1">
      <c r="A132" s="108" t="s">
        <v>207</v>
      </c>
      <c r="B132" s="108" t="s">
        <v>208</v>
      </c>
      <c r="C132" s="107" t="s">
        <v>243</v>
      </c>
      <c r="D132" s="107" t="s">
        <v>201</v>
      </c>
      <c r="E132" s="32" t="s">
        <v>6</v>
      </c>
      <c r="F132" s="30"/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79" t="s">
        <v>209</v>
      </c>
    </row>
    <row r="133" spans="1:17" ht="45.75" customHeight="1">
      <c r="A133" s="108"/>
      <c r="B133" s="108"/>
      <c r="C133" s="107"/>
      <c r="D133" s="107"/>
      <c r="E133" s="32" t="s">
        <v>7</v>
      </c>
      <c r="F133" s="33" t="s">
        <v>273</v>
      </c>
      <c r="G133" s="50">
        <f>H133+K133+N133+O133+P133</f>
        <v>5476000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1500000</v>
      </c>
      <c r="O133" s="50">
        <v>1160000</v>
      </c>
      <c r="P133" s="50">
        <v>2816000</v>
      </c>
      <c r="Q133" s="79"/>
    </row>
    <row r="134" spans="1:17" ht="45.75" customHeight="1">
      <c r="A134" s="108"/>
      <c r="B134" s="108"/>
      <c r="C134" s="107"/>
      <c r="D134" s="107"/>
      <c r="E134" s="32" t="s">
        <v>8</v>
      </c>
      <c r="F134" s="36"/>
      <c r="G134" s="52">
        <f aca="true" t="shared" si="11" ref="G134:P134">G133-G132</f>
        <v>5476000</v>
      </c>
      <c r="H134" s="52">
        <f t="shared" si="11"/>
        <v>0</v>
      </c>
      <c r="I134" s="52">
        <f t="shared" si="11"/>
        <v>0</v>
      </c>
      <c r="J134" s="52">
        <f t="shared" si="11"/>
        <v>0</v>
      </c>
      <c r="K134" s="52">
        <f t="shared" si="11"/>
        <v>0</v>
      </c>
      <c r="L134" s="52">
        <f t="shared" si="11"/>
        <v>0</v>
      </c>
      <c r="M134" s="52">
        <f t="shared" si="11"/>
        <v>0</v>
      </c>
      <c r="N134" s="52">
        <f t="shared" si="11"/>
        <v>1500000</v>
      </c>
      <c r="O134" s="52">
        <f t="shared" si="11"/>
        <v>1160000</v>
      </c>
      <c r="P134" s="52">
        <f t="shared" si="11"/>
        <v>2816000</v>
      </c>
      <c r="Q134" s="79"/>
    </row>
    <row r="135" spans="1:17" ht="45.75" customHeight="1">
      <c r="A135" s="108" t="s">
        <v>207</v>
      </c>
      <c r="B135" s="108" t="s">
        <v>208</v>
      </c>
      <c r="C135" s="107" t="s">
        <v>244</v>
      </c>
      <c r="D135" s="107" t="s">
        <v>201</v>
      </c>
      <c r="E135" s="32" t="s">
        <v>6</v>
      </c>
      <c r="F135" s="30"/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109" t="s">
        <v>210</v>
      </c>
    </row>
    <row r="136" spans="1:17" ht="45.75" customHeight="1">
      <c r="A136" s="108"/>
      <c r="B136" s="108"/>
      <c r="C136" s="107"/>
      <c r="D136" s="107"/>
      <c r="E136" s="32" t="s">
        <v>7</v>
      </c>
      <c r="F136" s="33" t="s">
        <v>274</v>
      </c>
      <c r="G136" s="50">
        <f>H136+K136+N136+O136+P136</f>
        <v>3000000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1500000</v>
      </c>
      <c r="O136" s="50">
        <v>1500000</v>
      </c>
      <c r="P136" s="50">
        <v>0</v>
      </c>
      <c r="Q136" s="109"/>
    </row>
    <row r="137" spans="1:17" ht="45.75" customHeight="1">
      <c r="A137" s="108"/>
      <c r="B137" s="108"/>
      <c r="C137" s="107"/>
      <c r="D137" s="107"/>
      <c r="E137" s="32" t="s">
        <v>8</v>
      </c>
      <c r="F137" s="36"/>
      <c r="G137" s="52">
        <f aca="true" t="shared" si="12" ref="G137:P137">G136-G135</f>
        <v>3000000</v>
      </c>
      <c r="H137" s="52">
        <f t="shared" si="12"/>
        <v>0</v>
      </c>
      <c r="I137" s="52">
        <f t="shared" si="12"/>
        <v>0</v>
      </c>
      <c r="J137" s="52">
        <f t="shared" si="12"/>
        <v>0</v>
      </c>
      <c r="K137" s="52">
        <f t="shared" si="12"/>
        <v>0</v>
      </c>
      <c r="L137" s="52">
        <f t="shared" si="12"/>
        <v>0</v>
      </c>
      <c r="M137" s="52">
        <f t="shared" si="12"/>
        <v>0</v>
      </c>
      <c r="N137" s="52">
        <f t="shared" si="12"/>
        <v>1500000</v>
      </c>
      <c r="O137" s="52">
        <f t="shared" si="12"/>
        <v>1500000</v>
      </c>
      <c r="P137" s="52">
        <f t="shared" si="12"/>
        <v>0</v>
      </c>
      <c r="Q137" s="109"/>
    </row>
    <row r="138" spans="1:17" ht="45.75" customHeight="1">
      <c r="A138" s="108" t="s">
        <v>207</v>
      </c>
      <c r="B138" s="108" t="s">
        <v>208</v>
      </c>
      <c r="C138" s="107" t="s">
        <v>245</v>
      </c>
      <c r="D138" s="107" t="s">
        <v>201</v>
      </c>
      <c r="E138" s="32" t="s">
        <v>6</v>
      </c>
      <c r="F138" s="30"/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79" t="s">
        <v>211</v>
      </c>
    </row>
    <row r="139" spans="1:17" ht="45.75" customHeight="1">
      <c r="A139" s="108"/>
      <c r="B139" s="108"/>
      <c r="C139" s="107"/>
      <c r="D139" s="107"/>
      <c r="E139" s="32" t="s">
        <v>7</v>
      </c>
      <c r="F139" s="33" t="s">
        <v>275</v>
      </c>
      <c r="G139" s="50">
        <f>H139+K139+N139+O139+P139</f>
        <v>2500000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200000</v>
      </c>
      <c r="O139" s="50">
        <v>1160000</v>
      </c>
      <c r="P139" s="50">
        <v>1140000</v>
      </c>
      <c r="Q139" s="79"/>
    </row>
    <row r="140" spans="1:17" ht="45.75" customHeight="1">
      <c r="A140" s="108"/>
      <c r="B140" s="108"/>
      <c r="C140" s="107"/>
      <c r="D140" s="107"/>
      <c r="E140" s="32" t="s">
        <v>8</v>
      </c>
      <c r="F140" s="36"/>
      <c r="G140" s="52">
        <f aca="true" t="shared" si="13" ref="G140:P140">G139-G138</f>
        <v>2500000</v>
      </c>
      <c r="H140" s="52">
        <f t="shared" si="13"/>
        <v>0</v>
      </c>
      <c r="I140" s="52">
        <f t="shared" si="13"/>
        <v>0</v>
      </c>
      <c r="J140" s="52">
        <f t="shared" si="13"/>
        <v>0</v>
      </c>
      <c r="K140" s="52">
        <f t="shared" si="13"/>
        <v>0</v>
      </c>
      <c r="L140" s="52">
        <f t="shared" si="13"/>
        <v>0</v>
      </c>
      <c r="M140" s="52">
        <f t="shared" si="13"/>
        <v>0</v>
      </c>
      <c r="N140" s="52">
        <f t="shared" si="13"/>
        <v>200000</v>
      </c>
      <c r="O140" s="52">
        <f t="shared" si="13"/>
        <v>1160000</v>
      </c>
      <c r="P140" s="52">
        <f t="shared" si="13"/>
        <v>1140000</v>
      </c>
      <c r="Q140" s="79"/>
    </row>
    <row r="141" spans="1:17" ht="45.75" customHeight="1">
      <c r="A141" s="92" t="s">
        <v>212</v>
      </c>
      <c r="B141" s="92" t="s">
        <v>213</v>
      </c>
      <c r="C141" s="92" t="s">
        <v>214</v>
      </c>
      <c r="D141" s="78" t="s">
        <v>215</v>
      </c>
      <c r="E141" s="31" t="s">
        <v>6</v>
      </c>
      <c r="F141" s="8" t="s">
        <v>216</v>
      </c>
      <c r="G141" s="48">
        <v>8000000</v>
      </c>
      <c r="H141" s="48">
        <v>0</v>
      </c>
      <c r="I141" s="48">
        <v>0</v>
      </c>
      <c r="J141" s="48">
        <v>0</v>
      </c>
      <c r="K141" s="48">
        <v>2300000</v>
      </c>
      <c r="L141" s="48">
        <v>213475</v>
      </c>
      <c r="M141" s="48">
        <v>2086525</v>
      </c>
      <c r="N141" s="48">
        <v>2860000</v>
      </c>
      <c r="O141" s="48">
        <v>2840000</v>
      </c>
      <c r="P141" s="48">
        <v>0</v>
      </c>
      <c r="Q141" s="79" t="s">
        <v>276</v>
      </c>
    </row>
    <row r="142" spans="1:17" ht="45.75" customHeight="1">
      <c r="A142" s="92"/>
      <c r="B142" s="92"/>
      <c r="C142" s="92"/>
      <c r="D142" s="78"/>
      <c r="E142" s="31" t="s">
        <v>7</v>
      </c>
      <c r="F142" s="8" t="s">
        <v>216</v>
      </c>
      <c r="G142" s="48">
        <v>7546000</v>
      </c>
      <c r="H142" s="48">
        <v>0</v>
      </c>
      <c r="I142" s="48">
        <v>0</v>
      </c>
      <c r="J142" s="48">
        <v>0</v>
      </c>
      <c r="K142" s="48">
        <v>2300000</v>
      </c>
      <c r="L142" s="48">
        <v>213475</v>
      </c>
      <c r="M142" s="48">
        <v>2086525</v>
      </c>
      <c r="N142" s="48">
        <v>2860000</v>
      </c>
      <c r="O142" s="48">
        <v>2386000</v>
      </c>
      <c r="P142" s="48">
        <v>0</v>
      </c>
      <c r="Q142" s="79"/>
    </row>
    <row r="143" spans="1:17" ht="45.75" customHeight="1">
      <c r="A143" s="92"/>
      <c r="B143" s="92"/>
      <c r="C143" s="92"/>
      <c r="D143" s="78"/>
      <c r="E143" s="31" t="s">
        <v>8</v>
      </c>
      <c r="F143" s="8"/>
      <c r="G143" s="48">
        <v>-454000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-454000</v>
      </c>
      <c r="P143" s="48">
        <v>0</v>
      </c>
      <c r="Q143" s="79"/>
    </row>
    <row r="144" spans="1:17" ht="45.75" customHeight="1">
      <c r="A144" s="82" t="s">
        <v>217</v>
      </c>
      <c r="B144" s="82" t="s">
        <v>218</v>
      </c>
      <c r="C144" s="90" t="s">
        <v>219</v>
      </c>
      <c r="D144" s="78" t="s">
        <v>220</v>
      </c>
      <c r="E144" s="31" t="s">
        <v>6</v>
      </c>
      <c r="F144" s="8" t="s">
        <v>221</v>
      </c>
      <c r="G144" s="48">
        <v>16004000</v>
      </c>
      <c r="H144" s="50">
        <v>1102477</v>
      </c>
      <c r="I144" s="48">
        <v>633703</v>
      </c>
      <c r="J144" s="48">
        <v>468774</v>
      </c>
      <c r="K144" s="50">
        <v>4983333</v>
      </c>
      <c r="L144" s="48">
        <v>64374</v>
      </c>
      <c r="M144" s="48">
        <v>4918959</v>
      </c>
      <c r="N144" s="50">
        <v>3610000</v>
      </c>
      <c r="O144" s="50">
        <v>6308190</v>
      </c>
      <c r="P144" s="48">
        <v>0</v>
      </c>
      <c r="Q144" s="79" t="s">
        <v>136</v>
      </c>
    </row>
    <row r="145" spans="1:17" ht="45.75" customHeight="1">
      <c r="A145" s="83"/>
      <c r="B145" s="83"/>
      <c r="C145" s="90"/>
      <c r="D145" s="78"/>
      <c r="E145" s="31" t="s">
        <v>7</v>
      </c>
      <c r="F145" s="8" t="s">
        <v>221</v>
      </c>
      <c r="G145" s="48">
        <v>16004000</v>
      </c>
      <c r="H145" s="48">
        <v>1102477</v>
      </c>
      <c r="I145" s="48">
        <v>633703</v>
      </c>
      <c r="J145" s="48">
        <v>468774</v>
      </c>
      <c r="K145" s="48">
        <v>4983333</v>
      </c>
      <c r="L145" s="48">
        <v>64374</v>
      </c>
      <c r="M145" s="48">
        <v>4918959</v>
      </c>
      <c r="N145" s="48">
        <v>3612000</v>
      </c>
      <c r="O145" s="48">
        <v>6306190</v>
      </c>
      <c r="P145" s="48">
        <v>0</v>
      </c>
      <c r="Q145" s="79"/>
    </row>
    <row r="146" spans="1:17" ht="45.75" customHeight="1">
      <c r="A146" s="83"/>
      <c r="B146" s="83"/>
      <c r="C146" s="90"/>
      <c r="D146" s="78"/>
      <c r="E146" s="31" t="s">
        <v>8</v>
      </c>
      <c r="F146" s="8"/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2000</v>
      </c>
      <c r="O146" s="48">
        <v>-2000</v>
      </c>
      <c r="P146" s="48">
        <v>0</v>
      </c>
      <c r="Q146" s="79"/>
    </row>
    <row r="147" spans="1:17" ht="45.75" customHeight="1">
      <c r="A147" s="82" t="s">
        <v>222</v>
      </c>
      <c r="B147" s="82" t="s">
        <v>45</v>
      </c>
      <c r="C147" s="82" t="s">
        <v>46</v>
      </c>
      <c r="D147" s="78" t="s">
        <v>220</v>
      </c>
      <c r="E147" s="31" t="s">
        <v>6</v>
      </c>
      <c r="F147" s="8" t="s">
        <v>223</v>
      </c>
      <c r="G147" s="48">
        <v>55362140</v>
      </c>
      <c r="H147" s="48">
        <v>13683853</v>
      </c>
      <c r="I147" s="48">
        <v>5469633</v>
      </c>
      <c r="J147" s="48">
        <v>8214220</v>
      </c>
      <c r="K147" s="48">
        <v>10990336</v>
      </c>
      <c r="L147" s="48">
        <v>11000813</v>
      </c>
      <c r="M147" s="48">
        <v>-10477</v>
      </c>
      <c r="N147" s="48">
        <v>16514000</v>
      </c>
      <c r="O147" s="48">
        <v>14173951</v>
      </c>
      <c r="P147" s="48">
        <v>0</v>
      </c>
      <c r="Q147" s="79" t="s">
        <v>248</v>
      </c>
    </row>
    <row r="148" spans="1:17" ht="45.75" customHeight="1">
      <c r="A148" s="83"/>
      <c r="B148" s="83"/>
      <c r="C148" s="83"/>
      <c r="D148" s="78"/>
      <c r="E148" s="31" t="s">
        <v>7</v>
      </c>
      <c r="F148" s="8" t="s">
        <v>224</v>
      </c>
      <c r="G148" s="48">
        <v>55773000</v>
      </c>
      <c r="H148" s="48">
        <v>13683853</v>
      </c>
      <c r="I148" s="48">
        <v>5469633</v>
      </c>
      <c r="J148" s="48">
        <v>8214220</v>
      </c>
      <c r="K148" s="48">
        <v>10990336</v>
      </c>
      <c r="L148" s="48">
        <v>11000813</v>
      </c>
      <c r="M148" s="48">
        <v>-10477</v>
      </c>
      <c r="N148" s="48">
        <v>16514000</v>
      </c>
      <c r="O148" s="48">
        <v>14584811</v>
      </c>
      <c r="P148" s="48">
        <v>0</v>
      </c>
      <c r="Q148" s="79"/>
    </row>
    <row r="149" spans="1:17" ht="45.75" customHeight="1">
      <c r="A149" s="83"/>
      <c r="B149" s="83"/>
      <c r="C149" s="83"/>
      <c r="D149" s="78"/>
      <c r="E149" s="31" t="s">
        <v>8</v>
      </c>
      <c r="F149" s="8"/>
      <c r="G149" s="48">
        <v>410860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410860</v>
      </c>
      <c r="P149" s="48">
        <v>0</v>
      </c>
      <c r="Q149" s="79"/>
    </row>
    <row r="150" spans="1:17" s="43" customFormat="1" ht="45.75" customHeight="1">
      <c r="A150" s="81" t="s">
        <v>122</v>
      </c>
      <c r="B150" s="81" t="s">
        <v>123</v>
      </c>
      <c r="C150" s="81" t="s">
        <v>249</v>
      </c>
      <c r="D150" s="78" t="s">
        <v>11</v>
      </c>
      <c r="E150" s="31" t="s">
        <v>6</v>
      </c>
      <c r="F150" s="9" t="s">
        <v>277</v>
      </c>
      <c r="G150" s="40">
        <v>15908000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714286</v>
      </c>
      <c r="O150" s="40">
        <v>9500000</v>
      </c>
      <c r="P150" s="40">
        <v>5693714</v>
      </c>
      <c r="Q150" s="98" t="s">
        <v>298</v>
      </c>
    </row>
    <row r="151" spans="1:17" s="43" customFormat="1" ht="45.75" customHeight="1">
      <c r="A151" s="81"/>
      <c r="B151" s="81"/>
      <c r="C151" s="81"/>
      <c r="D151" s="78"/>
      <c r="E151" s="31" t="s">
        <v>7</v>
      </c>
      <c r="F151" s="9" t="s">
        <v>277</v>
      </c>
      <c r="G151" s="40">
        <v>15908000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537303</v>
      </c>
      <c r="O151" s="40">
        <v>9500000</v>
      </c>
      <c r="P151" s="40">
        <v>5693714</v>
      </c>
      <c r="Q151" s="98"/>
    </row>
    <row r="152" spans="1:17" s="43" customFormat="1" ht="45.75" customHeight="1">
      <c r="A152" s="81"/>
      <c r="B152" s="81"/>
      <c r="C152" s="81"/>
      <c r="D152" s="78"/>
      <c r="E152" s="31" t="s">
        <v>8</v>
      </c>
      <c r="F152" s="8"/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-176983</v>
      </c>
      <c r="O152" s="40">
        <v>0</v>
      </c>
      <c r="P152" s="40">
        <v>0</v>
      </c>
      <c r="Q152" s="98"/>
    </row>
    <row r="153" spans="1:17" s="43" customFormat="1" ht="45.75" customHeight="1">
      <c r="A153" s="81" t="s">
        <v>129</v>
      </c>
      <c r="B153" s="81" t="s">
        <v>130</v>
      </c>
      <c r="C153" s="81" t="s">
        <v>296</v>
      </c>
      <c r="D153" s="78" t="s">
        <v>11</v>
      </c>
      <c r="E153" s="31" t="s">
        <v>6</v>
      </c>
      <c r="F153" s="9" t="s">
        <v>278</v>
      </c>
      <c r="G153" s="40">
        <v>13448000</v>
      </c>
      <c r="H153" s="40">
        <v>0</v>
      </c>
      <c r="I153" s="40">
        <v>0</v>
      </c>
      <c r="J153" s="40">
        <v>0</v>
      </c>
      <c r="K153" s="40">
        <v>714000</v>
      </c>
      <c r="L153" s="40">
        <v>632036</v>
      </c>
      <c r="M153" s="40">
        <v>81964</v>
      </c>
      <c r="N153" s="40">
        <v>2547000</v>
      </c>
      <c r="O153" s="40">
        <v>6112200</v>
      </c>
      <c r="P153" s="40">
        <v>4074800</v>
      </c>
      <c r="Q153" s="98" t="s">
        <v>124</v>
      </c>
    </row>
    <row r="154" spans="1:17" s="43" customFormat="1" ht="45.75" customHeight="1">
      <c r="A154" s="91"/>
      <c r="B154" s="91"/>
      <c r="C154" s="91"/>
      <c r="D154" s="78"/>
      <c r="E154" s="31" t="s">
        <v>7</v>
      </c>
      <c r="F154" s="9" t="s">
        <v>278</v>
      </c>
      <c r="G154" s="40">
        <v>13448000</v>
      </c>
      <c r="H154" s="40">
        <v>0</v>
      </c>
      <c r="I154" s="40">
        <v>0</v>
      </c>
      <c r="J154" s="40">
        <v>0</v>
      </c>
      <c r="K154" s="40">
        <v>714000</v>
      </c>
      <c r="L154" s="40">
        <v>632036</v>
      </c>
      <c r="M154" s="40">
        <v>81964</v>
      </c>
      <c r="N154" s="40">
        <v>2547000</v>
      </c>
      <c r="O154" s="40">
        <v>6112200</v>
      </c>
      <c r="P154" s="40">
        <v>4074800</v>
      </c>
      <c r="Q154" s="98"/>
    </row>
    <row r="155" spans="1:17" s="43" customFormat="1" ht="45.75" customHeight="1">
      <c r="A155" s="91"/>
      <c r="B155" s="91"/>
      <c r="C155" s="91"/>
      <c r="D155" s="78"/>
      <c r="E155" s="31" t="s">
        <v>8</v>
      </c>
      <c r="F155" s="8"/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98"/>
    </row>
    <row r="156" spans="1:17" s="43" customFormat="1" ht="45.75" customHeight="1">
      <c r="A156" s="81" t="s">
        <v>129</v>
      </c>
      <c r="B156" s="81" t="s">
        <v>130</v>
      </c>
      <c r="C156" s="81" t="s">
        <v>250</v>
      </c>
      <c r="D156" s="78" t="s">
        <v>11</v>
      </c>
      <c r="E156" s="31" t="s">
        <v>6</v>
      </c>
      <c r="F156" s="9" t="s">
        <v>279</v>
      </c>
      <c r="G156" s="40">
        <v>14597000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714000</v>
      </c>
      <c r="O156" s="40">
        <v>8329800</v>
      </c>
      <c r="P156" s="40">
        <v>5553200</v>
      </c>
      <c r="Q156" s="98" t="s">
        <v>297</v>
      </c>
    </row>
    <row r="157" spans="1:17" s="43" customFormat="1" ht="45.75" customHeight="1">
      <c r="A157" s="91"/>
      <c r="B157" s="91"/>
      <c r="C157" s="81"/>
      <c r="D157" s="78"/>
      <c r="E157" s="31" t="s">
        <v>7</v>
      </c>
      <c r="F157" s="9" t="s">
        <v>279</v>
      </c>
      <c r="G157" s="40">
        <v>14597000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714000</v>
      </c>
      <c r="O157" s="40">
        <v>8329800</v>
      </c>
      <c r="P157" s="40">
        <v>5553200</v>
      </c>
      <c r="Q157" s="98"/>
    </row>
    <row r="158" spans="1:17" s="43" customFormat="1" ht="45.75" customHeight="1">
      <c r="A158" s="91"/>
      <c r="B158" s="91"/>
      <c r="C158" s="81"/>
      <c r="D158" s="78"/>
      <c r="E158" s="31" t="s">
        <v>8</v>
      </c>
      <c r="F158" s="9"/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98"/>
    </row>
    <row r="159" spans="1:17" s="43" customFormat="1" ht="45.75" customHeight="1">
      <c r="A159" s="81" t="s">
        <v>129</v>
      </c>
      <c r="B159" s="81" t="s">
        <v>130</v>
      </c>
      <c r="C159" s="81" t="s">
        <v>140</v>
      </c>
      <c r="D159" s="78" t="s">
        <v>11</v>
      </c>
      <c r="E159" s="31" t="s">
        <v>6</v>
      </c>
      <c r="F159" s="9" t="s">
        <v>280</v>
      </c>
      <c r="G159" s="40">
        <v>14514000</v>
      </c>
      <c r="H159" s="40">
        <v>0</v>
      </c>
      <c r="I159" s="40">
        <v>0</v>
      </c>
      <c r="J159" s="40">
        <v>0</v>
      </c>
      <c r="K159" s="40">
        <v>286000</v>
      </c>
      <c r="L159" s="40">
        <v>73373</v>
      </c>
      <c r="M159" s="40">
        <v>212627</v>
      </c>
      <c r="N159" s="40">
        <v>2846000</v>
      </c>
      <c r="O159" s="40">
        <v>6829200</v>
      </c>
      <c r="P159" s="40">
        <v>4552800</v>
      </c>
      <c r="Q159" s="98" t="s">
        <v>126</v>
      </c>
    </row>
    <row r="160" spans="1:17" s="43" customFormat="1" ht="45.75" customHeight="1">
      <c r="A160" s="91"/>
      <c r="B160" s="91"/>
      <c r="C160" s="81"/>
      <c r="D160" s="78"/>
      <c r="E160" s="31" t="s">
        <v>7</v>
      </c>
      <c r="F160" s="9" t="s">
        <v>280</v>
      </c>
      <c r="G160" s="40">
        <v>14514000</v>
      </c>
      <c r="H160" s="40">
        <v>0</v>
      </c>
      <c r="I160" s="40">
        <v>0</v>
      </c>
      <c r="J160" s="40">
        <v>0</v>
      </c>
      <c r="K160" s="40">
        <v>286000</v>
      </c>
      <c r="L160" s="40">
        <v>73373</v>
      </c>
      <c r="M160" s="40">
        <v>212627</v>
      </c>
      <c r="N160" s="40">
        <v>2846000</v>
      </c>
      <c r="O160" s="40">
        <v>6829200</v>
      </c>
      <c r="P160" s="40">
        <v>4552800</v>
      </c>
      <c r="Q160" s="98"/>
    </row>
    <row r="161" spans="1:17" s="43" customFormat="1" ht="45.75" customHeight="1">
      <c r="A161" s="91"/>
      <c r="B161" s="91"/>
      <c r="C161" s="81"/>
      <c r="D161" s="78"/>
      <c r="E161" s="31" t="s">
        <v>8</v>
      </c>
      <c r="F161" s="9"/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98"/>
    </row>
    <row r="162" spans="1:17" s="43" customFormat="1" ht="45.75" customHeight="1">
      <c r="A162" s="81" t="s">
        <v>129</v>
      </c>
      <c r="B162" s="81" t="s">
        <v>130</v>
      </c>
      <c r="C162" s="81" t="s">
        <v>322</v>
      </c>
      <c r="D162" s="78" t="s">
        <v>11</v>
      </c>
      <c r="E162" s="31" t="s">
        <v>6</v>
      </c>
      <c r="F162" s="9" t="s">
        <v>281</v>
      </c>
      <c r="G162" s="40">
        <v>16800000</v>
      </c>
      <c r="H162" s="40">
        <v>0</v>
      </c>
      <c r="I162" s="40">
        <v>0</v>
      </c>
      <c r="J162" s="40">
        <v>0</v>
      </c>
      <c r="K162" s="40">
        <v>1875000</v>
      </c>
      <c r="L162" s="40">
        <v>1504391</v>
      </c>
      <c r="M162" s="40">
        <v>370609</v>
      </c>
      <c r="N162" s="40">
        <v>8247500</v>
      </c>
      <c r="O162" s="40">
        <v>4000000</v>
      </c>
      <c r="P162" s="40">
        <v>2677500</v>
      </c>
      <c r="Q162" s="98" t="s">
        <v>327</v>
      </c>
    </row>
    <row r="163" spans="1:17" s="43" customFormat="1" ht="45.75" customHeight="1">
      <c r="A163" s="81"/>
      <c r="B163" s="91"/>
      <c r="C163" s="81"/>
      <c r="D163" s="78"/>
      <c r="E163" s="31" t="s">
        <v>7</v>
      </c>
      <c r="F163" s="9" t="s">
        <v>281</v>
      </c>
      <c r="G163" s="40">
        <v>16800000</v>
      </c>
      <c r="H163" s="40">
        <v>0</v>
      </c>
      <c r="I163" s="40">
        <v>0</v>
      </c>
      <c r="J163" s="40">
        <v>0</v>
      </c>
      <c r="K163" s="40">
        <v>1875000</v>
      </c>
      <c r="L163" s="40">
        <v>1504391</v>
      </c>
      <c r="M163" s="40">
        <v>370609</v>
      </c>
      <c r="N163" s="40">
        <v>8247500</v>
      </c>
      <c r="O163" s="40">
        <v>4800000</v>
      </c>
      <c r="P163" s="40">
        <v>3127500</v>
      </c>
      <c r="Q163" s="98"/>
    </row>
    <row r="164" spans="1:17" s="43" customFormat="1" ht="45.75" customHeight="1">
      <c r="A164" s="81"/>
      <c r="B164" s="91"/>
      <c r="C164" s="81"/>
      <c r="D164" s="78"/>
      <c r="E164" s="31" t="s">
        <v>8</v>
      </c>
      <c r="F164" s="9"/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98"/>
    </row>
    <row r="165" spans="1:17" s="43" customFormat="1" ht="45.75" customHeight="1">
      <c r="A165" s="81" t="s">
        <v>129</v>
      </c>
      <c r="B165" s="81" t="s">
        <v>130</v>
      </c>
      <c r="C165" s="81" t="s">
        <v>128</v>
      </c>
      <c r="D165" s="78" t="s">
        <v>11</v>
      </c>
      <c r="E165" s="31" t="s">
        <v>6</v>
      </c>
      <c r="F165" s="9" t="s">
        <v>282</v>
      </c>
      <c r="G165" s="40">
        <v>1846000</v>
      </c>
      <c r="H165" s="40">
        <v>0</v>
      </c>
      <c r="I165" s="40">
        <v>0</v>
      </c>
      <c r="J165" s="40">
        <v>0</v>
      </c>
      <c r="K165" s="40">
        <v>143000</v>
      </c>
      <c r="L165" s="40">
        <v>420</v>
      </c>
      <c r="M165" s="40">
        <v>142580</v>
      </c>
      <c r="N165" s="40">
        <v>682000</v>
      </c>
      <c r="O165" s="40">
        <v>1021000</v>
      </c>
      <c r="P165" s="40">
        <v>0</v>
      </c>
      <c r="Q165" s="98" t="s">
        <v>127</v>
      </c>
    </row>
    <row r="166" spans="1:17" s="43" customFormat="1" ht="45.75" customHeight="1">
      <c r="A166" s="81"/>
      <c r="B166" s="91"/>
      <c r="C166" s="81"/>
      <c r="D166" s="78"/>
      <c r="E166" s="31" t="s">
        <v>7</v>
      </c>
      <c r="F166" s="9" t="s">
        <v>282</v>
      </c>
      <c r="G166" s="40">
        <v>1846000</v>
      </c>
      <c r="H166" s="40">
        <v>0</v>
      </c>
      <c r="I166" s="40">
        <v>0</v>
      </c>
      <c r="J166" s="40">
        <v>0</v>
      </c>
      <c r="K166" s="40">
        <v>143000</v>
      </c>
      <c r="L166" s="40">
        <v>1860</v>
      </c>
      <c r="M166" s="40">
        <v>141140</v>
      </c>
      <c r="N166" s="40">
        <v>682000</v>
      </c>
      <c r="O166" s="40">
        <v>1021000</v>
      </c>
      <c r="P166" s="40">
        <v>0</v>
      </c>
      <c r="Q166" s="98"/>
    </row>
    <row r="167" spans="1:17" s="43" customFormat="1" ht="45.75" customHeight="1">
      <c r="A167" s="81"/>
      <c r="B167" s="91"/>
      <c r="C167" s="81"/>
      <c r="D167" s="78"/>
      <c r="E167" s="31" t="s">
        <v>8</v>
      </c>
      <c r="F167" s="9"/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1440</v>
      </c>
      <c r="M167" s="40">
        <v>-1440</v>
      </c>
      <c r="N167" s="40">
        <v>0</v>
      </c>
      <c r="O167" s="40">
        <v>0</v>
      </c>
      <c r="P167" s="40">
        <v>0</v>
      </c>
      <c r="Q167" s="98"/>
    </row>
    <row r="168" spans="1:17" s="43" customFormat="1" ht="45.75" customHeight="1">
      <c r="A168" s="81" t="s">
        <v>129</v>
      </c>
      <c r="B168" s="81" t="s">
        <v>130</v>
      </c>
      <c r="C168" s="81" t="s">
        <v>323</v>
      </c>
      <c r="D168" s="78" t="s">
        <v>11</v>
      </c>
      <c r="E168" s="31" t="s">
        <v>6</v>
      </c>
      <c r="F168" s="9" t="s">
        <v>283</v>
      </c>
      <c r="G168" s="40">
        <v>19841699</v>
      </c>
      <c r="H168" s="40">
        <v>7034000</v>
      </c>
      <c r="I168" s="40">
        <v>7034000</v>
      </c>
      <c r="J168" s="40">
        <v>0</v>
      </c>
      <c r="K168" s="40">
        <v>9777000</v>
      </c>
      <c r="L168" s="40">
        <v>9777000</v>
      </c>
      <c r="M168" s="40">
        <v>0</v>
      </c>
      <c r="N168" s="40">
        <v>3030699</v>
      </c>
      <c r="O168" s="40">
        <v>0</v>
      </c>
      <c r="P168" s="40">
        <v>0</v>
      </c>
      <c r="Q168" s="98" t="s">
        <v>131</v>
      </c>
    </row>
    <row r="169" spans="1:17" s="43" customFormat="1" ht="45.75" customHeight="1">
      <c r="A169" s="81"/>
      <c r="B169" s="91"/>
      <c r="C169" s="81"/>
      <c r="D169" s="78"/>
      <c r="E169" s="31" t="s">
        <v>7</v>
      </c>
      <c r="F169" s="9" t="s">
        <v>283</v>
      </c>
      <c r="G169" s="40">
        <v>19841699</v>
      </c>
      <c r="H169" s="40">
        <v>7034000</v>
      </c>
      <c r="I169" s="40">
        <v>7034000</v>
      </c>
      <c r="J169" s="40">
        <v>0</v>
      </c>
      <c r="K169" s="40">
        <v>9777000</v>
      </c>
      <c r="L169" s="40">
        <v>9777000</v>
      </c>
      <c r="M169" s="40">
        <v>0</v>
      </c>
      <c r="N169" s="40">
        <v>3030699</v>
      </c>
      <c r="O169" s="40">
        <v>0</v>
      </c>
      <c r="P169" s="40">
        <v>0</v>
      </c>
      <c r="Q169" s="98"/>
    </row>
    <row r="170" spans="1:17" s="43" customFormat="1" ht="45.75" customHeight="1">
      <c r="A170" s="81"/>
      <c r="B170" s="91"/>
      <c r="C170" s="81"/>
      <c r="D170" s="78"/>
      <c r="E170" s="31" t="s">
        <v>8</v>
      </c>
      <c r="F170" s="9"/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98"/>
    </row>
    <row r="171" spans="1:17" s="43" customFormat="1" ht="45.75" customHeight="1">
      <c r="A171" s="81" t="s">
        <v>129</v>
      </c>
      <c r="B171" s="81" t="s">
        <v>130</v>
      </c>
      <c r="C171" s="81" t="s">
        <v>324</v>
      </c>
      <c r="D171" s="78" t="s">
        <v>11</v>
      </c>
      <c r="E171" s="31" t="s">
        <v>6</v>
      </c>
      <c r="F171" s="9" t="s">
        <v>284</v>
      </c>
      <c r="G171" s="40">
        <v>10604673</v>
      </c>
      <c r="H171" s="40">
        <v>7537248</v>
      </c>
      <c r="I171" s="40">
        <v>7537248</v>
      </c>
      <c r="J171" s="40">
        <v>0</v>
      </c>
      <c r="K171" s="40">
        <v>2679000</v>
      </c>
      <c r="L171" s="40">
        <v>2679000</v>
      </c>
      <c r="M171" s="40">
        <v>0</v>
      </c>
      <c r="N171" s="40">
        <v>388425</v>
      </c>
      <c r="O171" s="40">
        <v>0</v>
      </c>
      <c r="P171" s="40">
        <v>0</v>
      </c>
      <c r="Q171" s="98" t="s">
        <v>131</v>
      </c>
    </row>
    <row r="172" spans="1:17" s="43" customFormat="1" ht="45.75" customHeight="1">
      <c r="A172" s="81"/>
      <c r="B172" s="91"/>
      <c r="C172" s="81"/>
      <c r="D172" s="78"/>
      <c r="E172" s="31" t="s">
        <v>7</v>
      </c>
      <c r="F172" s="9" t="s">
        <v>284</v>
      </c>
      <c r="G172" s="40">
        <v>10604673</v>
      </c>
      <c r="H172" s="40">
        <v>7537248</v>
      </c>
      <c r="I172" s="40">
        <v>7537248</v>
      </c>
      <c r="J172" s="40">
        <v>0</v>
      </c>
      <c r="K172" s="40">
        <v>2679000</v>
      </c>
      <c r="L172" s="40">
        <v>2679000</v>
      </c>
      <c r="M172" s="40">
        <v>0</v>
      </c>
      <c r="N172" s="40">
        <v>388425</v>
      </c>
      <c r="O172" s="40">
        <v>0</v>
      </c>
      <c r="P172" s="40">
        <v>0</v>
      </c>
      <c r="Q172" s="98"/>
    </row>
    <row r="173" spans="1:17" s="43" customFormat="1" ht="45.75" customHeight="1">
      <c r="A173" s="81"/>
      <c r="B173" s="91"/>
      <c r="C173" s="81"/>
      <c r="D173" s="78"/>
      <c r="E173" s="31" t="s">
        <v>8</v>
      </c>
      <c r="F173" s="9"/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98"/>
    </row>
    <row r="174" spans="1:17" s="43" customFormat="1" ht="45.75" customHeight="1">
      <c r="A174" s="81" t="s">
        <v>129</v>
      </c>
      <c r="B174" s="81" t="s">
        <v>130</v>
      </c>
      <c r="C174" s="81" t="s">
        <v>325</v>
      </c>
      <c r="D174" s="78" t="s">
        <v>11</v>
      </c>
      <c r="E174" s="31" t="s">
        <v>6</v>
      </c>
      <c r="F174" s="9" t="s">
        <v>285</v>
      </c>
      <c r="G174" s="40">
        <v>19728750</v>
      </c>
      <c r="H174" s="40">
        <v>4059000</v>
      </c>
      <c r="I174" s="40">
        <v>4059000</v>
      </c>
      <c r="J174" s="40">
        <v>0</v>
      </c>
      <c r="K174" s="40">
        <v>3689750</v>
      </c>
      <c r="L174" s="40">
        <v>3038388</v>
      </c>
      <c r="M174" s="40">
        <v>651362</v>
      </c>
      <c r="N174" s="40">
        <v>11980000</v>
      </c>
      <c r="O174" s="40">
        <v>0</v>
      </c>
      <c r="P174" s="40">
        <v>0</v>
      </c>
      <c r="Q174" s="98" t="s">
        <v>132</v>
      </c>
    </row>
    <row r="175" spans="1:17" s="43" customFormat="1" ht="45.75" customHeight="1">
      <c r="A175" s="81"/>
      <c r="B175" s="91"/>
      <c r="C175" s="81"/>
      <c r="D175" s="78"/>
      <c r="E175" s="31" t="s">
        <v>7</v>
      </c>
      <c r="F175" s="9" t="s">
        <v>285</v>
      </c>
      <c r="G175" s="40">
        <v>19728750</v>
      </c>
      <c r="H175" s="40">
        <v>4059000</v>
      </c>
      <c r="I175" s="40">
        <v>4059000</v>
      </c>
      <c r="J175" s="40">
        <v>0</v>
      </c>
      <c r="K175" s="40">
        <v>3689750</v>
      </c>
      <c r="L175" s="40">
        <v>3339618</v>
      </c>
      <c r="M175" s="40">
        <v>350132</v>
      </c>
      <c r="N175" s="40">
        <v>11980000</v>
      </c>
      <c r="O175" s="40">
        <v>0</v>
      </c>
      <c r="P175" s="40">
        <v>0</v>
      </c>
      <c r="Q175" s="98"/>
    </row>
    <row r="176" spans="1:17" s="43" customFormat="1" ht="45.75" customHeight="1">
      <c r="A176" s="81"/>
      <c r="B176" s="91"/>
      <c r="C176" s="81"/>
      <c r="D176" s="78"/>
      <c r="E176" s="31" t="s">
        <v>8</v>
      </c>
      <c r="F176" s="9"/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301230</v>
      </c>
      <c r="M176" s="40">
        <v>-301230</v>
      </c>
      <c r="N176" s="40">
        <v>0</v>
      </c>
      <c r="O176" s="40">
        <v>0</v>
      </c>
      <c r="P176" s="40">
        <v>0</v>
      </c>
      <c r="Q176" s="98"/>
    </row>
    <row r="177" spans="1:17" s="43" customFormat="1" ht="45.75" customHeight="1">
      <c r="A177" s="81" t="s">
        <v>129</v>
      </c>
      <c r="B177" s="81" t="s">
        <v>130</v>
      </c>
      <c r="C177" s="81" t="s">
        <v>326</v>
      </c>
      <c r="D177" s="78" t="s">
        <v>11</v>
      </c>
      <c r="E177" s="31" t="s">
        <v>6</v>
      </c>
      <c r="F177" s="9" t="s">
        <v>286</v>
      </c>
      <c r="G177" s="40">
        <v>12375000</v>
      </c>
      <c r="H177" s="40">
        <v>3193427</v>
      </c>
      <c r="I177" s="40">
        <v>3193427</v>
      </c>
      <c r="J177" s="40">
        <v>0</v>
      </c>
      <c r="K177" s="40">
        <v>2304000</v>
      </c>
      <c r="L177" s="40">
        <v>2285380</v>
      </c>
      <c r="M177" s="40">
        <v>18620</v>
      </c>
      <c r="N177" s="40">
        <v>6877573</v>
      </c>
      <c r="O177" s="40">
        <v>0</v>
      </c>
      <c r="P177" s="40">
        <v>0</v>
      </c>
      <c r="Q177" s="98" t="s">
        <v>133</v>
      </c>
    </row>
    <row r="178" spans="1:17" s="43" customFormat="1" ht="45.75" customHeight="1">
      <c r="A178" s="81"/>
      <c r="B178" s="91"/>
      <c r="C178" s="81"/>
      <c r="D178" s="78"/>
      <c r="E178" s="31" t="s">
        <v>7</v>
      </c>
      <c r="F178" s="9" t="s">
        <v>286</v>
      </c>
      <c r="G178" s="40">
        <v>12375000</v>
      </c>
      <c r="H178" s="40">
        <v>3193427</v>
      </c>
      <c r="I178" s="40">
        <v>3193427</v>
      </c>
      <c r="J178" s="40">
        <v>0</v>
      </c>
      <c r="K178" s="40">
        <v>2304000</v>
      </c>
      <c r="L178" s="40">
        <v>2285380</v>
      </c>
      <c r="M178" s="40">
        <v>18620</v>
      </c>
      <c r="N178" s="40">
        <v>6877573</v>
      </c>
      <c r="O178" s="40">
        <v>0</v>
      </c>
      <c r="P178" s="40">
        <v>0</v>
      </c>
      <c r="Q178" s="98"/>
    </row>
    <row r="179" spans="1:17" s="43" customFormat="1" ht="45.75" customHeight="1">
      <c r="A179" s="81"/>
      <c r="B179" s="91"/>
      <c r="C179" s="81"/>
      <c r="D179" s="78"/>
      <c r="E179" s="31" t="s">
        <v>8</v>
      </c>
      <c r="F179" s="9"/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98"/>
    </row>
    <row r="180" spans="1:17" s="43" customFormat="1" ht="45.75" customHeight="1">
      <c r="A180" s="81" t="s">
        <v>129</v>
      </c>
      <c r="B180" s="81" t="s">
        <v>130</v>
      </c>
      <c r="C180" s="81" t="s">
        <v>141</v>
      </c>
      <c r="D180" s="78" t="s">
        <v>11</v>
      </c>
      <c r="E180" s="31" t="s">
        <v>6</v>
      </c>
      <c r="F180" s="9" t="s">
        <v>287</v>
      </c>
      <c r="G180" s="40">
        <v>6775000</v>
      </c>
      <c r="H180" s="40">
        <v>389000</v>
      </c>
      <c r="I180" s="40">
        <v>389000</v>
      </c>
      <c r="J180" s="40">
        <v>0</v>
      </c>
      <c r="K180" s="40">
        <v>2883000</v>
      </c>
      <c r="L180" s="40">
        <v>1943894</v>
      </c>
      <c r="M180" s="40">
        <v>939106</v>
      </c>
      <c r="N180" s="40">
        <v>1401000</v>
      </c>
      <c r="O180" s="40">
        <v>2102000</v>
      </c>
      <c r="P180" s="40">
        <v>0</v>
      </c>
      <c r="Q180" s="98" t="s">
        <v>133</v>
      </c>
    </row>
    <row r="181" spans="1:17" s="43" customFormat="1" ht="45.75" customHeight="1">
      <c r="A181" s="81"/>
      <c r="B181" s="91"/>
      <c r="C181" s="81"/>
      <c r="D181" s="78"/>
      <c r="E181" s="31" t="s">
        <v>7</v>
      </c>
      <c r="F181" s="9" t="s">
        <v>287</v>
      </c>
      <c r="G181" s="40">
        <v>6775000</v>
      </c>
      <c r="H181" s="40">
        <v>389000</v>
      </c>
      <c r="I181" s="40">
        <v>389000</v>
      </c>
      <c r="J181" s="40">
        <v>0</v>
      </c>
      <c r="K181" s="40">
        <v>2883000</v>
      </c>
      <c r="L181" s="40">
        <v>2878620</v>
      </c>
      <c r="M181" s="40">
        <v>4380</v>
      </c>
      <c r="N181" s="40">
        <v>1401000</v>
      </c>
      <c r="O181" s="40">
        <v>2102000</v>
      </c>
      <c r="P181" s="40">
        <v>0</v>
      </c>
      <c r="Q181" s="98"/>
    </row>
    <row r="182" spans="1:17" s="43" customFormat="1" ht="45.75" customHeight="1">
      <c r="A182" s="81"/>
      <c r="B182" s="91"/>
      <c r="C182" s="81"/>
      <c r="D182" s="78"/>
      <c r="E182" s="31" t="s">
        <v>8</v>
      </c>
      <c r="F182" s="9"/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934726</v>
      </c>
      <c r="M182" s="40">
        <v>-934726</v>
      </c>
      <c r="N182" s="40">
        <v>0</v>
      </c>
      <c r="O182" s="40">
        <v>0</v>
      </c>
      <c r="P182" s="40">
        <v>0</v>
      </c>
      <c r="Q182" s="98"/>
    </row>
    <row r="183" spans="1:17" s="43" customFormat="1" ht="45.75" customHeight="1">
      <c r="A183" s="81" t="s">
        <v>129</v>
      </c>
      <c r="B183" s="81" t="s">
        <v>130</v>
      </c>
      <c r="C183" s="81" t="s">
        <v>142</v>
      </c>
      <c r="D183" s="78" t="s">
        <v>11</v>
      </c>
      <c r="E183" s="31" t="s">
        <v>6</v>
      </c>
      <c r="F183" s="9" t="s">
        <v>288</v>
      </c>
      <c r="G183" s="40">
        <v>11100000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714000</v>
      </c>
      <c r="O183" s="40">
        <v>6231600</v>
      </c>
      <c r="P183" s="40">
        <v>4154400</v>
      </c>
      <c r="Q183" s="98" t="s">
        <v>297</v>
      </c>
    </row>
    <row r="184" spans="1:17" s="43" customFormat="1" ht="45.75" customHeight="1">
      <c r="A184" s="81"/>
      <c r="B184" s="91"/>
      <c r="C184" s="81"/>
      <c r="D184" s="78"/>
      <c r="E184" s="31" t="s">
        <v>7</v>
      </c>
      <c r="F184" s="9" t="s">
        <v>288</v>
      </c>
      <c r="G184" s="40">
        <v>11100000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714000</v>
      </c>
      <c r="O184" s="40">
        <v>6231600</v>
      </c>
      <c r="P184" s="40">
        <v>4154400</v>
      </c>
      <c r="Q184" s="98"/>
    </row>
    <row r="185" spans="1:17" s="43" customFormat="1" ht="45.75" customHeight="1">
      <c r="A185" s="81"/>
      <c r="B185" s="91"/>
      <c r="C185" s="81"/>
      <c r="D185" s="78"/>
      <c r="E185" s="31" t="s">
        <v>8</v>
      </c>
      <c r="F185" s="9"/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98"/>
    </row>
    <row r="186" spans="1:17" s="43" customFormat="1" ht="45.75" customHeight="1">
      <c r="A186" s="81" t="s">
        <v>129</v>
      </c>
      <c r="B186" s="81" t="s">
        <v>130</v>
      </c>
      <c r="C186" s="81" t="s">
        <v>143</v>
      </c>
      <c r="D186" s="78" t="s">
        <v>11</v>
      </c>
      <c r="E186" s="31" t="s">
        <v>6</v>
      </c>
      <c r="F186" s="9" t="s">
        <v>289</v>
      </c>
      <c r="G186" s="40">
        <v>20450000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714000</v>
      </c>
      <c r="O186" s="40">
        <v>11841600</v>
      </c>
      <c r="P186" s="40">
        <v>7894400</v>
      </c>
      <c r="Q186" s="98" t="s">
        <v>125</v>
      </c>
    </row>
    <row r="187" spans="1:17" s="43" customFormat="1" ht="45.75" customHeight="1">
      <c r="A187" s="81"/>
      <c r="B187" s="91"/>
      <c r="C187" s="81"/>
      <c r="D187" s="78"/>
      <c r="E187" s="31" t="s">
        <v>7</v>
      </c>
      <c r="F187" s="9" t="s">
        <v>289</v>
      </c>
      <c r="G187" s="40">
        <v>20450000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714000</v>
      </c>
      <c r="O187" s="40">
        <v>11841600</v>
      </c>
      <c r="P187" s="40">
        <v>7894400</v>
      </c>
      <c r="Q187" s="98"/>
    </row>
    <row r="188" spans="1:17" s="43" customFormat="1" ht="45.75" customHeight="1">
      <c r="A188" s="81"/>
      <c r="B188" s="91"/>
      <c r="C188" s="81"/>
      <c r="D188" s="78"/>
      <c r="E188" s="31" t="s">
        <v>8</v>
      </c>
      <c r="F188" s="9"/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98"/>
    </row>
    <row r="189" spans="1:17" s="43" customFormat="1" ht="45.75" customHeight="1">
      <c r="A189" s="81" t="s">
        <v>129</v>
      </c>
      <c r="B189" s="81" t="s">
        <v>130</v>
      </c>
      <c r="C189" s="81" t="s">
        <v>144</v>
      </c>
      <c r="D189" s="78" t="s">
        <v>11</v>
      </c>
      <c r="E189" s="31" t="s">
        <v>6</v>
      </c>
      <c r="F189" s="9" t="s">
        <v>290</v>
      </c>
      <c r="G189" s="40">
        <v>1146000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714000</v>
      </c>
      <c r="O189" s="40">
        <v>432000</v>
      </c>
      <c r="P189" s="40">
        <v>0</v>
      </c>
      <c r="Q189" s="98" t="s">
        <v>134</v>
      </c>
    </row>
    <row r="190" spans="1:17" s="43" customFormat="1" ht="45.75" customHeight="1">
      <c r="A190" s="81"/>
      <c r="B190" s="91"/>
      <c r="C190" s="81"/>
      <c r="D190" s="78"/>
      <c r="E190" s="31" t="s">
        <v>7</v>
      </c>
      <c r="F190" s="9" t="s">
        <v>290</v>
      </c>
      <c r="G190" s="40">
        <v>1146000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714000</v>
      </c>
      <c r="O190" s="40">
        <v>432000</v>
      </c>
      <c r="P190" s="40">
        <v>0</v>
      </c>
      <c r="Q190" s="98"/>
    </row>
    <row r="191" spans="1:17" s="43" customFormat="1" ht="45.75" customHeight="1">
      <c r="A191" s="81"/>
      <c r="B191" s="91"/>
      <c r="C191" s="81"/>
      <c r="D191" s="78"/>
      <c r="E191" s="31" t="s">
        <v>8</v>
      </c>
      <c r="F191" s="9"/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98"/>
    </row>
    <row r="192" spans="1:17" ht="45.75" customHeight="1">
      <c r="A192" s="81" t="s">
        <v>129</v>
      </c>
      <c r="B192" s="81" t="s">
        <v>130</v>
      </c>
      <c r="C192" s="81" t="s">
        <v>242</v>
      </c>
      <c r="D192" s="78" t="s">
        <v>11</v>
      </c>
      <c r="E192" s="31" t="s">
        <v>6</v>
      </c>
      <c r="F192" s="9"/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98" t="s">
        <v>299</v>
      </c>
    </row>
    <row r="193" spans="1:17" ht="45.75" customHeight="1">
      <c r="A193" s="81"/>
      <c r="B193" s="91"/>
      <c r="C193" s="81"/>
      <c r="D193" s="78"/>
      <c r="E193" s="31" t="s">
        <v>7</v>
      </c>
      <c r="F193" s="9" t="s">
        <v>291</v>
      </c>
      <c r="G193" s="40">
        <v>2733000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714000</v>
      </c>
      <c r="O193" s="40">
        <v>1049000</v>
      </c>
      <c r="P193" s="40">
        <v>970000</v>
      </c>
      <c r="Q193" s="98"/>
    </row>
    <row r="194" spans="1:17" ht="45.75" customHeight="1">
      <c r="A194" s="81"/>
      <c r="B194" s="91"/>
      <c r="C194" s="81"/>
      <c r="D194" s="78"/>
      <c r="E194" s="31" t="s">
        <v>8</v>
      </c>
      <c r="F194" s="9"/>
      <c r="G194" s="40">
        <v>2733000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714000</v>
      </c>
      <c r="O194" s="40">
        <v>1049000</v>
      </c>
      <c r="P194" s="40">
        <v>970000</v>
      </c>
      <c r="Q194" s="98"/>
    </row>
    <row r="195" spans="1:17" ht="45.75" customHeight="1">
      <c r="A195" s="96" t="s">
        <v>225</v>
      </c>
      <c r="B195" s="96" t="s">
        <v>226</v>
      </c>
      <c r="C195" s="96" t="s">
        <v>300</v>
      </c>
      <c r="D195" s="84" t="s">
        <v>227</v>
      </c>
      <c r="E195" s="22" t="s">
        <v>6</v>
      </c>
      <c r="F195" s="14" t="s">
        <v>301</v>
      </c>
      <c r="G195" s="40">
        <v>6600000</v>
      </c>
      <c r="H195" s="40">
        <v>1807000</v>
      </c>
      <c r="I195" s="40">
        <v>517000</v>
      </c>
      <c r="J195" s="40">
        <v>1290000</v>
      </c>
      <c r="K195" s="40">
        <v>1000000</v>
      </c>
      <c r="L195" s="40">
        <v>1000000</v>
      </c>
      <c r="M195" s="40">
        <v>0</v>
      </c>
      <c r="N195" s="40">
        <v>1193000</v>
      </c>
      <c r="O195" s="40">
        <v>2600000</v>
      </c>
      <c r="P195" s="40">
        <v>0</v>
      </c>
      <c r="Q195" s="99" t="s">
        <v>320</v>
      </c>
    </row>
    <row r="196" spans="1:17" ht="45.75" customHeight="1">
      <c r="A196" s="97"/>
      <c r="B196" s="97"/>
      <c r="C196" s="97"/>
      <c r="D196" s="84"/>
      <c r="E196" s="22" t="s">
        <v>7</v>
      </c>
      <c r="F196" s="14" t="s">
        <v>301</v>
      </c>
      <c r="G196" s="40">
        <v>6600000</v>
      </c>
      <c r="H196" s="40">
        <v>1807000</v>
      </c>
      <c r="I196" s="40">
        <v>1807000</v>
      </c>
      <c r="J196" s="40">
        <v>0</v>
      </c>
      <c r="K196" s="40">
        <v>1000000</v>
      </c>
      <c r="L196" s="40">
        <v>902166</v>
      </c>
      <c r="M196" s="40">
        <v>97834</v>
      </c>
      <c r="N196" s="40">
        <v>1193000</v>
      </c>
      <c r="O196" s="40">
        <v>2600000</v>
      </c>
      <c r="P196" s="40">
        <v>0</v>
      </c>
      <c r="Q196" s="99"/>
    </row>
    <row r="197" spans="1:17" ht="45.75" customHeight="1">
      <c r="A197" s="97"/>
      <c r="B197" s="97"/>
      <c r="C197" s="97"/>
      <c r="D197" s="84"/>
      <c r="E197" s="22" t="s">
        <v>8</v>
      </c>
      <c r="F197" s="14"/>
      <c r="G197" s="40">
        <f>G196-G195</f>
        <v>0</v>
      </c>
      <c r="H197" s="40">
        <f aca="true" t="shared" si="14" ref="H197:P197">H196-H195</f>
        <v>0</v>
      </c>
      <c r="I197" s="40">
        <f t="shared" si="14"/>
        <v>1290000</v>
      </c>
      <c r="J197" s="40">
        <f t="shared" si="14"/>
        <v>-1290000</v>
      </c>
      <c r="K197" s="40">
        <f t="shared" si="14"/>
        <v>0</v>
      </c>
      <c r="L197" s="40">
        <f t="shared" si="14"/>
        <v>-97834</v>
      </c>
      <c r="M197" s="40">
        <f t="shared" si="14"/>
        <v>97834</v>
      </c>
      <c r="N197" s="40">
        <f t="shared" si="14"/>
        <v>0</v>
      </c>
      <c r="O197" s="40">
        <f t="shared" si="14"/>
        <v>0</v>
      </c>
      <c r="P197" s="40">
        <f t="shared" si="14"/>
        <v>0</v>
      </c>
      <c r="Q197" s="99"/>
    </row>
    <row r="198" spans="1:17" ht="45.75" customHeight="1">
      <c r="A198" s="94" t="s">
        <v>225</v>
      </c>
      <c r="B198" s="94" t="s">
        <v>226</v>
      </c>
      <c r="C198" s="94" t="s">
        <v>228</v>
      </c>
      <c r="D198" s="78" t="s">
        <v>227</v>
      </c>
      <c r="E198" s="31" t="s">
        <v>6</v>
      </c>
      <c r="F198" s="35"/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79" t="s">
        <v>252</v>
      </c>
    </row>
    <row r="199" spans="1:17" ht="45.75" customHeight="1">
      <c r="A199" s="94"/>
      <c r="B199" s="94"/>
      <c r="C199" s="94"/>
      <c r="D199" s="78"/>
      <c r="E199" s="31" t="s">
        <v>7</v>
      </c>
      <c r="F199" s="35" t="s">
        <v>229</v>
      </c>
      <c r="G199" s="48">
        <v>529371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529371</v>
      </c>
      <c r="O199" s="48">
        <v>0</v>
      </c>
      <c r="P199" s="48">
        <v>0</v>
      </c>
      <c r="Q199" s="79"/>
    </row>
    <row r="200" spans="1:17" ht="45.75" customHeight="1">
      <c r="A200" s="94"/>
      <c r="B200" s="94"/>
      <c r="C200" s="94"/>
      <c r="D200" s="78"/>
      <c r="E200" s="31" t="s">
        <v>8</v>
      </c>
      <c r="F200" s="35"/>
      <c r="G200" s="48">
        <v>529371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529371</v>
      </c>
      <c r="O200" s="48">
        <v>0</v>
      </c>
      <c r="P200" s="48">
        <v>0</v>
      </c>
      <c r="Q200" s="79"/>
    </row>
    <row r="201" spans="1:17" ht="45.75" customHeight="1">
      <c r="A201" s="94" t="s">
        <v>225</v>
      </c>
      <c r="B201" s="94" t="s">
        <v>226</v>
      </c>
      <c r="C201" s="94" t="s">
        <v>230</v>
      </c>
      <c r="D201" s="78" t="s">
        <v>227</v>
      </c>
      <c r="E201" s="31" t="s">
        <v>6</v>
      </c>
      <c r="F201" s="35"/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79" t="s">
        <v>251</v>
      </c>
    </row>
    <row r="202" spans="1:17" ht="45.75" customHeight="1">
      <c r="A202" s="94"/>
      <c r="B202" s="94"/>
      <c r="C202" s="94"/>
      <c r="D202" s="78"/>
      <c r="E202" s="31" t="s">
        <v>7</v>
      </c>
      <c r="F202" s="35" t="s">
        <v>231</v>
      </c>
      <c r="G202" s="48">
        <v>3244747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3244747</v>
      </c>
      <c r="O202" s="48">
        <v>0</v>
      </c>
      <c r="P202" s="48">
        <v>0</v>
      </c>
      <c r="Q202" s="79"/>
    </row>
    <row r="203" spans="1:17" ht="45.75" customHeight="1">
      <c r="A203" s="94"/>
      <c r="B203" s="94"/>
      <c r="C203" s="94"/>
      <c r="D203" s="78"/>
      <c r="E203" s="31" t="s">
        <v>8</v>
      </c>
      <c r="F203" s="35"/>
      <c r="G203" s="48">
        <v>3244747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3244747</v>
      </c>
      <c r="O203" s="48">
        <v>0</v>
      </c>
      <c r="P203" s="48">
        <v>0</v>
      </c>
      <c r="Q203" s="79"/>
    </row>
    <row r="204" spans="1:17" ht="45.75" customHeight="1">
      <c r="A204" s="94" t="s">
        <v>225</v>
      </c>
      <c r="B204" s="94" t="s">
        <v>232</v>
      </c>
      <c r="C204" s="94" t="s">
        <v>233</v>
      </c>
      <c r="D204" s="78" t="s">
        <v>227</v>
      </c>
      <c r="E204" s="31" t="s">
        <v>6</v>
      </c>
      <c r="F204" s="35" t="s">
        <v>234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79" t="s">
        <v>252</v>
      </c>
    </row>
    <row r="205" spans="1:17" ht="45.75" customHeight="1">
      <c r="A205" s="94"/>
      <c r="B205" s="94"/>
      <c r="C205" s="94"/>
      <c r="D205" s="78"/>
      <c r="E205" s="31" t="s">
        <v>7</v>
      </c>
      <c r="F205" s="35" t="s">
        <v>234</v>
      </c>
      <c r="G205" s="48">
        <v>1556886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1556886</v>
      </c>
      <c r="O205" s="48">
        <v>0</v>
      </c>
      <c r="P205" s="48">
        <v>0</v>
      </c>
      <c r="Q205" s="79"/>
    </row>
    <row r="206" spans="1:17" ht="45.75" customHeight="1">
      <c r="A206" s="94"/>
      <c r="B206" s="94"/>
      <c r="C206" s="94"/>
      <c r="D206" s="78"/>
      <c r="E206" s="31" t="s">
        <v>8</v>
      </c>
      <c r="F206" s="35"/>
      <c r="G206" s="48">
        <v>1556886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1556886</v>
      </c>
      <c r="O206" s="48">
        <v>0</v>
      </c>
      <c r="P206" s="48">
        <v>0</v>
      </c>
      <c r="Q206" s="79"/>
    </row>
    <row r="207" spans="1:17" ht="45.75" customHeight="1">
      <c r="A207" s="94" t="s">
        <v>225</v>
      </c>
      <c r="B207" s="94" t="s">
        <v>232</v>
      </c>
      <c r="C207" s="94" t="s">
        <v>235</v>
      </c>
      <c r="D207" s="78" t="s">
        <v>227</v>
      </c>
      <c r="E207" s="31" t="s">
        <v>6</v>
      </c>
      <c r="F207" s="35" t="s">
        <v>236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79" t="s">
        <v>252</v>
      </c>
    </row>
    <row r="208" spans="1:17" ht="45.75" customHeight="1">
      <c r="A208" s="94"/>
      <c r="B208" s="94"/>
      <c r="C208" s="94"/>
      <c r="D208" s="78"/>
      <c r="E208" s="31" t="s">
        <v>7</v>
      </c>
      <c r="F208" s="35" t="s">
        <v>236</v>
      </c>
      <c r="G208" s="48">
        <v>5260596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5260596</v>
      </c>
      <c r="O208" s="48">
        <v>0</v>
      </c>
      <c r="P208" s="48">
        <v>0</v>
      </c>
      <c r="Q208" s="79"/>
    </row>
    <row r="209" spans="1:17" ht="45.75" customHeight="1">
      <c r="A209" s="94"/>
      <c r="B209" s="94"/>
      <c r="C209" s="94"/>
      <c r="D209" s="78"/>
      <c r="E209" s="31" t="s">
        <v>8</v>
      </c>
      <c r="F209" s="35"/>
      <c r="G209" s="48">
        <v>5260596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5260596</v>
      </c>
      <c r="O209" s="48">
        <v>0</v>
      </c>
      <c r="P209" s="48">
        <v>0</v>
      </c>
      <c r="Q209" s="79"/>
    </row>
    <row r="210" spans="1:17" ht="45.75" customHeight="1">
      <c r="A210" s="82" t="s">
        <v>237</v>
      </c>
      <c r="B210" s="82" t="s">
        <v>238</v>
      </c>
      <c r="C210" s="82" t="s">
        <v>239</v>
      </c>
      <c r="D210" s="95" t="s">
        <v>240</v>
      </c>
      <c r="E210" s="31" t="s">
        <v>6</v>
      </c>
      <c r="F210" s="29" t="s">
        <v>241</v>
      </c>
      <c r="G210" s="48">
        <v>1990000</v>
      </c>
      <c r="H210" s="48">
        <v>0</v>
      </c>
      <c r="I210" s="48">
        <v>0</v>
      </c>
      <c r="J210" s="48">
        <v>0</v>
      </c>
      <c r="K210" s="48">
        <v>560000</v>
      </c>
      <c r="L210" s="48">
        <v>138375</v>
      </c>
      <c r="M210" s="48">
        <v>421625</v>
      </c>
      <c r="N210" s="48">
        <v>790000</v>
      </c>
      <c r="O210" s="48">
        <v>640000</v>
      </c>
      <c r="P210" s="48">
        <v>0</v>
      </c>
      <c r="Q210" s="79" t="s">
        <v>292</v>
      </c>
    </row>
    <row r="211" spans="1:17" ht="45.75" customHeight="1">
      <c r="A211" s="83"/>
      <c r="B211" s="83"/>
      <c r="C211" s="83"/>
      <c r="D211" s="95"/>
      <c r="E211" s="31" t="s">
        <v>7</v>
      </c>
      <c r="F211" s="29" t="s">
        <v>241</v>
      </c>
      <c r="G211" s="48">
        <v>1990000</v>
      </c>
      <c r="H211" s="48">
        <v>0</v>
      </c>
      <c r="I211" s="48">
        <v>0</v>
      </c>
      <c r="J211" s="48">
        <v>0</v>
      </c>
      <c r="K211" s="48">
        <v>560000</v>
      </c>
      <c r="L211" s="48">
        <v>138375</v>
      </c>
      <c r="M211" s="48">
        <v>421625</v>
      </c>
      <c r="N211" s="48">
        <v>790000</v>
      </c>
      <c r="O211" s="48">
        <v>640000</v>
      </c>
      <c r="P211" s="48">
        <v>0</v>
      </c>
      <c r="Q211" s="79"/>
    </row>
    <row r="212" spans="1:17" ht="45.75" customHeight="1">
      <c r="A212" s="83"/>
      <c r="B212" s="83"/>
      <c r="C212" s="83"/>
      <c r="D212" s="95"/>
      <c r="E212" s="31" t="s">
        <v>8</v>
      </c>
      <c r="F212" s="8"/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79"/>
    </row>
  </sheetData>
  <sheetProtection/>
  <mergeCells count="355">
    <mergeCell ref="O4:O5"/>
    <mergeCell ref="A9:A11"/>
    <mergeCell ref="B9:B11"/>
    <mergeCell ref="C9:C11"/>
    <mergeCell ref="D9:D11"/>
    <mergeCell ref="Q9:Q11"/>
    <mergeCell ref="A2:Q2"/>
    <mergeCell ref="A4:C5"/>
    <mergeCell ref="D4:D5"/>
    <mergeCell ref="E4:E5"/>
    <mergeCell ref="F4:F5"/>
    <mergeCell ref="G4:G5"/>
    <mergeCell ref="H4:J4"/>
    <mergeCell ref="K4:M4"/>
    <mergeCell ref="N4:N5"/>
    <mergeCell ref="A15:A17"/>
    <mergeCell ref="B15:B17"/>
    <mergeCell ref="C15:C17"/>
    <mergeCell ref="D15:D17"/>
    <mergeCell ref="Q15:Q17"/>
    <mergeCell ref="P4:P5"/>
    <mergeCell ref="Q4:Q5"/>
    <mergeCell ref="A6:C8"/>
    <mergeCell ref="D6:D8"/>
    <mergeCell ref="F6:F8"/>
    <mergeCell ref="A21:A23"/>
    <mergeCell ref="B21:B23"/>
    <mergeCell ref="C21:C23"/>
    <mergeCell ref="D21:D23"/>
    <mergeCell ref="Q21:Q23"/>
    <mergeCell ref="A12:A14"/>
    <mergeCell ref="B12:B14"/>
    <mergeCell ref="C12:C14"/>
    <mergeCell ref="D12:D14"/>
    <mergeCell ref="Q12:Q14"/>
    <mergeCell ref="A27:A29"/>
    <mergeCell ref="B27:B29"/>
    <mergeCell ref="C27:C29"/>
    <mergeCell ref="D27:D29"/>
    <mergeCell ref="Q27:Q29"/>
    <mergeCell ref="A18:A20"/>
    <mergeCell ref="B18:B20"/>
    <mergeCell ref="C18:C20"/>
    <mergeCell ref="D18:D20"/>
    <mergeCell ref="Q18:Q20"/>
    <mergeCell ref="A33:A35"/>
    <mergeCell ref="B33:B35"/>
    <mergeCell ref="C33:C35"/>
    <mergeCell ref="D33:D35"/>
    <mergeCell ref="Q33:Q35"/>
    <mergeCell ref="A24:A26"/>
    <mergeCell ref="B24:B26"/>
    <mergeCell ref="C24:C26"/>
    <mergeCell ref="D24:D26"/>
    <mergeCell ref="Q24:Q26"/>
    <mergeCell ref="A39:A41"/>
    <mergeCell ref="B39:B41"/>
    <mergeCell ref="C39:C41"/>
    <mergeCell ref="D39:D41"/>
    <mergeCell ref="Q39:Q41"/>
    <mergeCell ref="A30:A32"/>
    <mergeCell ref="B30:B32"/>
    <mergeCell ref="C30:C32"/>
    <mergeCell ref="D30:D32"/>
    <mergeCell ref="Q30:Q32"/>
    <mergeCell ref="A45:A47"/>
    <mergeCell ref="B45:B47"/>
    <mergeCell ref="C45:C47"/>
    <mergeCell ref="D45:D47"/>
    <mergeCell ref="Q45:Q47"/>
    <mergeCell ref="A36:A38"/>
    <mergeCell ref="B36:B38"/>
    <mergeCell ref="C36:C38"/>
    <mergeCell ref="D36:D38"/>
    <mergeCell ref="Q36:Q38"/>
    <mergeCell ref="A51:A53"/>
    <mergeCell ref="B51:B53"/>
    <mergeCell ref="C51:C53"/>
    <mergeCell ref="D51:D53"/>
    <mergeCell ref="Q51:Q53"/>
    <mergeCell ref="A42:A44"/>
    <mergeCell ref="B42:B44"/>
    <mergeCell ref="C42:C44"/>
    <mergeCell ref="D42:D44"/>
    <mergeCell ref="Q42:Q44"/>
    <mergeCell ref="A54:A56"/>
    <mergeCell ref="B54:B56"/>
    <mergeCell ref="C54:C56"/>
    <mergeCell ref="D54:D56"/>
    <mergeCell ref="Q54:Q56"/>
    <mergeCell ref="A48:A50"/>
    <mergeCell ref="B48:B50"/>
    <mergeCell ref="C48:C50"/>
    <mergeCell ref="D48:D50"/>
    <mergeCell ref="Q48:Q50"/>
    <mergeCell ref="A57:A59"/>
    <mergeCell ref="B57:B59"/>
    <mergeCell ref="C57:C59"/>
    <mergeCell ref="D57:D59"/>
    <mergeCell ref="Q57:Q59"/>
    <mergeCell ref="A60:A62"/>
    <mergeCell ref="B60:B62"/>
    <mergeCell ref="C60:C62"/>
    <mergeCell ref="D60:D62"/>
    <mergeCell ref="Q60:Q62"/>
    <mergeCell ref="A63:A65"/>
    <mergeCell ref="B63:B65"/>
    <mergeCell ref="C63:C65"/>
    <mergeCell ref="D63:D65"/>
    <mergeCell ref="Q63:Q65"/>
    <mergeCell ref="A66:A68"/>
    <mergeCell ref="B66:B68"/>
    <mergeCell ref="C66:C68"/>
    <mergeCell ref="D66:D68"/>
    <mergeCell ref="Q66:Q68"/>
    <mergeCell ref="A69:A71"/>
    <mergeCell ref="B69:B71"/>
    <mergeCell ref="C69:C71"/>
    <mergeCell ref="D69:D71"/>
    <mergeCell ref="Q69:Q71"/>
    <mergeCell ref="A72:A74"/>
    <mergeCell ref="B72:B74"/>
    <mergeCell ref="C72:C74"/>
    <mergeCell ref="D72:D74"/>
    <mergeCell ref="Q72:Q74"/>
    <mergeCell ref="A75:A77"/>
    <mergeCell ref="B75:B77"/>
    <mergeCell ref="C75:C77"/>
    <mergeCell ref="D75:D77"/>
    <mergeCell ref="Q75:Q77"/>
    <mergeCell ref="A78:A80"/>
    <mergeCell ref="B78:B80"/>
    <mergeCell ref="C78:C80"/>
    <mergeCell ref="D78:D80"/>
    <mergeCell ref="Q78:Q80"/>
    <mergeCell ref="A81:A83"/>
    <mergeCell ref="B81:B83"/>
    <mergeCell ref="C81:C83"/>
    <mergeCell ref="D81:D83"/>
    <mergeCell ref="Q81:Q83"/>
    <mergeCell ref="A84:A86"/>
    <mergeCell ref="B84:B86"/>
    <mergeCell ref="C84:C86"/>
    <mergeCell ref="D84:D86"/>
    <mergeCell ref="Q84:Q86"/>
    <mergeCell ref="A87:A89"/>
    <mergeCell ref="B87:B89"/>
    <mergeCell ref="C87:C89"/>
    <mergeCell ref="D87:D89"/>
    <mergeCell ref="Q87:Q89"/>
    <mergeCell ref="A90:A92"/>
    <mergeCell ref="B90:B92"/>
    <mergeCell ref="C90:C92"/>
    <mergeCell ref="D90:D92"/>
    <mergeCell ref="Q90:Q92"/>
    <mergeCell ref="A93:A95"/>
    <mergeCell ref="B93:B95"/>
    <mergeCell ref="C93:C95"/>
    <mergeCell ref="D93:D95"/>
    <mergeCell ref="Q93:Q95"/>
    <mergeCell ref="A96:A98"/>
    <mergeCell ref="B96:B98"/>
    <mergeCell ref="C96:C98"/>
    <mergeCell ref="D96:D98"/>
    <mergeCell ref="Q96:Q98"/>
    <mergeCell ref="A99:A101"/>
    <mergeCell ref="B99:B101"/>
    <mergeCell ref="C99:C101"/>
    <mergeCell ref="D99:D101"/>
    <mergeCell ref="Q99:Q101"/>
    <mergeCell ref="A102:A104"/>
    <mergeCell ref="B102:B104"/>
    <mergeCell ref="C102:C104"/>
    <mergeCell ref="D102:D104"/>
    <mergeCell ref="Q102:Q104"/>
    <mergeCell ref="A105:A107"/>
    <mergeCell ref="B105:B107"/>
    <mergeCell ref="C105:C107"/>
    <mergeCell ref="D105:D107"/>
    <mergeCell ref="Q105:Q107"/>
    <mergeCell ref="A108:A110"/>
    <mergeCell ref="B108:B110"/>
    <mergeCell ref="C108:C110"/>
    <mergeCell ref="D108:D110"/>
    <mergeCell ref="Q108:Q110"/>
    <mergeCell ref="A111:A113"/>
    <mergeCell ref="B111:B113"/>
    <mergeCell ref="C111:C113"/>
    <mergeCell ref="D111:D113"/>
    <mergeCell ref="Q111:Q113"/>
    <mergeCell ref="A114:A116"/>
    <mergeCell ref="B114:B116"/>
    <mergeCell ref="C114:C116"/>
    <mergeCell ref="D114:D116"/>
    <mergeCell ref="Q114:Q116"/>
    <mergeCell ref="A117:A119"/>
    <mergeCell ref="B117:B119"/>
    <mergeCell ref="C117:C119"/>
    <mergeCell ref="D117:D119"/>
    <mergeCell ref="Q117:Q119"/>
    <mergeCell ref="A120:A122"/>
    <mergeCell ref="B120:B122"/>
    <mergeCell ref="C120:C122"/>
    <mergeCell ref="D120:D122"/>
    <mergeCell ref="Q120:Q122"/>
    <mergeCell ref="A123:A125"/>
    <mergeCell ref="B123:B125"/>
    <mergeCell ref="C123:C125"/>
    <mergeCell ref="D123:D125"/>
    <mergeCell ref="Q123:Q125"/>
    <mergeCell ref="A126:A128"/>
    <mergeCell ref="B126:B128"/>
    <mergeCell ref="C126:C128"/>
    <mergeCell ref="D126:D128"/>
    <mergeCell ref="Q126:Q128"/>
    <mergeCell ref="A129:A131"/>
    <mergeCell ref="B129:B131"/>
    <mergeCell ref="C129:C131"/>
    <mergeCell ref="D129:D131"/>
    <mergeCell ref="Q129:Q131"/>
    <mergeCell ref="A132:A134"/>
    <mergeCell ref="B132:B134"/>
    <mergeCell ref="C132:C134"/>
    <mergeCell ref="D132:D134"/>
    <mergeCell ref="Q132:Q134"/>
    <mergeCell ref="A135:A137"/>
    <mergeCell ref="B135:B137"/>
    <mergeCell ref="C135:C137"/>
    <mergeCell ref="D135:D137"/>
    <mergeCell ref="Q135:Q137"/>
    <mergeCell ref="A138:A140"/>
    <mergeCell ref="B138:B140"/>
    <mergeCell ref="C138:C140"/>
    <mergeCell ref="D138:D140"/>
    <mergeCell ref="Q138:Q140"/>
    <mergeCell ref="A141:A143"/>
    <mergeCell ref="B141:B143"/>
    <mergeCell ref="C141:C143"/>
    <mergeCell ref="D141:D143"/>
    <mergeCell ref="Q141:Q143"/>
    <mergeCell ref="A144:A146"/>
    <mergeCell ref="B144:B146"/>
    <mergeCell ref="C144:C146"/>
    <mergeCell ref="D144:D146"/>
    <mergeCell ref="Q144:Q146"/>
    <mergeCell ref="A147:A149"/>
    <mergeCell ref="B147:B149"/>
    <mergeCell ref="C147:C149"/>
    <mergeCell ref="D147:D149"/>
    <mergeCell ref="Q147:Q149"/>
    <mergeCell ref="A150:A152"/>
    <mergeCell ref="B150:B152"/>
    <mergeCell ref="C150:C152"/>
    <mergeCell ref="D150:D152"/>
    <mergeCell ref="Q150:Q152"/>
    <mergeCell ref="A153:A155"/>
    <mergeCell ref="B153:B155"/>
    <mergeCell ref="C153:C155"/>
    <mergeCell ref="D153:D155"/>
    <mergeCell ref="Q153:Q155"/>
    <mergeCell ref="A156:A158"/>
    <mergeCell ref="B156:B158"/>
    <mergeCell ref="C156:C158"/>
    <mergeCell ref="D156:D158"/>
    <mergeCell ref="Q156:Q158"/>
    <mergeCell ref="A159:A161"/>
    <mergeCell ref="B159:B161"/>
    <mergeCell ref="C159:C161"/>
    <mergeCell ref="D159:D161"/>
    <mergeCell ref="Q159:Q161"/>
    <mergeCell ref="A162:A164"/>
    <mergeCell ref="B162:B164"/>
    <mergeCell ref="C162:C164"/>
    <mergeCell ref="D162:D164"/>
    <mergeCell ref="Q162:Q164"/>
    <mergeCell ref="A165:A167"/>
    <mergeCell ref="B165:B167"/>
    <mergeCell ref="C165:C167"/>
    <mergeCell ref="D165:D167"/>
    <mergeCell ref="Q165:Q167"/>
    <mergeCell ref="A168:A170"/>
    <mergeCell ref="B168:B170"/>
    <mergeCell ref="C168:C170"/>
    <mergeCell ref="D168:D170"/>
    <mergeCell ref="Q168:Q170"/>
    <mergeCell ref="A171:A173"/>
    <mergeCell ref="B171:B173"/>
    <mergeCell ref="C171:C173"/>
    <mergeCell ref="D171:D173"/>
    <mergeCell ref="Q171:Q173"/>
    <mergeCell ref="A174:A176"/>
    <mergeCell ref="B174:B176"/>
    <mergeCell ref="C174:C176"/>
    <mergeCell ref="D174:D176"/>
    <mergeCell ref="Q174:Q176"/>
    <mergeCell ref="A177:A179"/>
    <mergeCell ref="B177:B179"/>
    <mergeCell ref="C177:C179"/>
    <mergeCell ref="D177:D179"/>
    <mergeCell ref="Q177:Q179"/>
    <mergeCell ref="A180:A182"/>
    <mergeCell ref="B180:B182"/>
    <mergeCell ref="C180:C182"/>
    <mergeCell ref="D180:D182"/>
    <mergeCell ref="Q180:Q182"/>
    <mergeCell ref="A183:A185"/>
    <mergeCell ref="B183:B185"/>
    <mergeCell ref="C183:C185"/>
    <mergeCell ref="D183:D185"/>
    <mergeCell ref="Q183:Q185"/>
    <mergeCell ref="A186:A188"/>
    <mergeCell ref="B186:B188"/>
    <mergeCell ref="C186:C188"/>
    <mergeCell ref="D186:D188"/>
    <mergeCell ref="Q186:Q188"/>
    <mergeCell ref="A189:A191"/>
    <mergeCell ref="B189:B191"/>
    <mergeCell ref="C189:C191"/>
    <mergeCell ref="D189:D191"/>
    <mergeCell ref="Q189:Q191"/>
    <mergeCell ref="A192:A194"/>
    <mergeCell ref="B192:B194"/>
    <mergeCell ref="C192:C194"/>
    <mergeCell ref="D192:D194"/>
    <mergeCell ref="Q192:Q194"/>
    <mergeCell ref="A195:A197"/>
    <mergeCell ref="B195:B197"/>
    <mergeCell ref="C195:C197"/>
    <mergeCell ref="D195:D197"/>
    <mergeCell ref="Q195:Q197"/>
    <mergeCell ref="A198:A200"/>
    <mergeCell ref="B198:B200"/>
    <mergeCell ref="C198:C200"/>
    <mergeCell ref="D198:D200"/>
    <mergeCell ref="Q198:Q200"/>
    <mergeCell ref="A201:A203"/>
    <mergeCell ref="B201:B203"/>
    <mergeCell ref="C201:C203"/>
    <mergeCell ref="D201:D203"/>
    <mergeCell ref="Q201:Q203"/>
    <mergeCell ref="A204:A206"/>
    <mergeCell ref="B204:B206"/>
    <mergeCell ref="C204:C206"/>
    <mergeCell ref="D204:D206"/>
    <mergeCell ref="Q204:Q206"/>
    <mergeCell ref="A207:A209"/>
    <mergeCell ref="B207:B209"/>
    <mergeCell ref="C207:C209"/>
    <mergeCell ref="D207:D209"/>
    <mergeCell ref="Q207:Q209"/>
    <mergeCell ref="A210:A212"/>
    <mergeCell ref="B210:B212"/>
    <mergeCell ref="C210:C212"/>
    <mergeCell ref="D210:D212"/>
    <mergeCell ref="Q210:Q212"/>
  </mergeCells>
  <printOptions/>
  <pageMargins left="0.49" right="0" top="0.37" bottom="0.2362204724409449" header="0.31496062992125984" footer="0.1968503937007874"/>
  <pageSetup horizontalDpi="600" verticalDpi="600" orientation="landscape" pageOrder="overThenDown" paperSize="9" scale="69" r:id="rId1"/>
  <headerFooter alignWithMargins="0">
    <oddHeader>&amp;L&amp;C&amp;R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21"/>
  <sheetViews>
    <sheetView view="pageLayout" workbookViewId="0" topLeftCell="B1">
      <selection activeCell="K10" sqref="K10"/>
    </sheetView>
  </sheetViews>
  <sheetFormatPr defaultColWidth="8.88671875" defaultRowHeight="12.75" customHeight="1"/>
  <cols>
    <col min="1" max="2" width="8.6640625" style="23" customWidth="1"/>
    <col min="3" max="3" width="8.21484375" style="23" customWidth="1"/>
    <col min="4" max="4" width="9.21484375" style="15" customWidth="1"/>
    <col min="5" max="5" width="5.77734375" style="12" customWidth="1"/>
    <col min="6" max="6" width="25.99609375" style="12" customWidth="1"/>
    <col min="7" max="16" width="9.10546875" style="19" customWidth="1"/>
    <col min="17" max="17" width="18.6640625" style="17" customWidth="1"/>
    <col min="18" max="18" width="9.88671875" style="1" customWidth="1"/>
    <col min="19" max="16384" width="8.88671875" style="1" customWidth="1"/>
  </cols>
  <sheetData>
    <row r="1" ht="5.25" customHeight="1"/>
    <row r="2" spans="1:17" ht="37.5" customHeight="1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ht="15" customHeight="1">
      <c r="Q3" s="18" t="s">
        <v>98</v>
      </c>
    </row>
    <row r="4" spans="1:17" ht="23.25" customHeight="1">
      <c r="A4" s="103" t="s">
        <v>9</v>
      </c>
      <c r="B4" s="103"/>
      <c r="C4" s="103"/>
      <c r="D4" s="103" t="s">
        <v>12</v>
      </c>
      <c r="E4" s="103" t="s">
        <v>0</v>
      </c>
      <c r="F4" s="103" t="s">
        <v>1</v>
      </c>
      <c r="G4" s="104" t="s">
        <v>2</v>
      </c>
      <c r="H4" s="100" t="s">
        <v>109</v>
      </c>
      <c r="I4" s="100"/>
      <c r="J4" s="100"/>
      <c r="K4" s="100" t="s">
        <v>110</v>
      </c>
      <c r="L4" s="100"/>
      <c r="M4" s="100"/>
      <c r="N4" s="100" t="s">
        <v>111</v>
      </c>
      <c r="O4" s="100" t="s">
        <v>112</v>
      </c>
      <c r="P4" s="106" t="s">
        <v>113</v>
      </c>
      <c r="Q4" s="103" t="s">
        <v>100</v>
      </c>
    </row>
    <row r="5" spans="1:17" ht="23.25" customHeight="1">
      <c r="A5" s="103"/>
      <c r="B5" s="103"/>
      <c r="C5" s="103"/>
      <c r="D5" s="103"/>
      <c r="E5" s="103"/>
      <c r="F5" s="103"/>
      <c r="G5" s="104"/>
      <c r="H5" s="58" t="s">
        <v>3</v>
      </c>
      <c r="I5" s="58" t="s">
        <v>4</v>
      </c>
      <c r="J5" s="58" t="s">
        <v>5</v>
      </c>
      <c r="K5" s="58" t="s">
        <v>3</v>
      </c>
      <c r="L5" s="58" t="s">
        <v>4</v>
      </c>
      <c r="M5" s="58" t="s">
        <v>5</v>
      </c>
      <c r="N5" s="100"/>
      <c r="O5" s="100"/>
      <c r="P5" s="106"/>
      <c r="Q5" s="103"/>
    </row>
    <row r="6" spans="1:17" ht="24" customHeight="1">
      <c r="A6" s="105" t="s">
        <v>54</v>
      </c>
      <c r="B6" s="105"/>
      <c r="C6" s="105"/>
      <c r="D6" s="105"/>
      <c r="E6" s="13" t="s">
        <v>55</v>
      </c>
      <c r="F6" s="105" t="s">
        <v>319</v>
      </c>
      <c r="G6" s="20">
        <f>SUM(H6,K6,N6,O6,P6)</f>
        <v>208855920</v>
      </c>
      <c r="H6" s="20">
        <f>SUMIF($E$9:$H$241,E9,$H$9:$H$241)</f>
        <v>0</v>
      </c>
      <c r="I6" s="20">
        <f>SUMIF($E$9:$I$241,E9,$I$9:$I$241)</f>
        <v>0</v>
      </c>
      <c r="J6" s="20">
        <f>H6-I6</f>
        <v>0</v>
      </c>
      <c r="K6" s="20">
        <f>SUMIF($E$9:$M$241,E9,K$9:K$241)</f>
        <v>208855920</v>
      </c>
      <c r="L6" s="20">
        <f>SUMIF($E$9:$M$241,E9,L$9:L$241)</f>
        <v>161128608</v>
      </c>
      <c r="M6" s="20">
        <f>K6-L6</f>
        <v>47727312</v>
      </c>
      <c r="N6" s="20">
        <f>SUMIF($E$9:$P$241,E12,N$9:N$521)</f>
        <v>0</v>
      </c>
      <c r="O6" s="20">
        <f>SUMIF($E$9:$P$241,E9,O$9:O$521)</f>
        <v>0</v>
      </c>
      <c r="P6" s="20">
        <f>SUMIF($E$9:$P$241,E9,P$9:P$521)</f>
        <v>0</v>
      </c>
      <c r="Q6" s="16"/>
    </row>
    <row r="7" spans="1:17" ht="24" customHeight="1">
      <c r="A7" s="105"/>
      <c r="B7" s="105"/>
      <c r="C7" s="105"/>
      <c r="D7" s="105"/>
      <c r="E7" s="13" t="s">
        <v>56</v>
      </c>
      <c r="F7" s="105"/>
      <c r="G7" s="20">
        <f>SUM(H7,K7,N7,O7,P7)</f>
        <v>104427960</v>
      </c>
      <c r="H7" s="20">
        <f>SUMIF($E$9:$H$241,E10,$H$9:$H$241)</f>
        <v>0</v>
      </c>
      <c r="I7" s="20">
        <f>SUMIF($E$9:$I$241,E10,$I$9:$I$241)</f>
        <v>0</v>
      </c>
      <c r="J7" s="20">
        <f>H7-I7</f>
        <v>0</v>
      </c>
      <c r="K7" s="20"/>
      <c r="L7" s="20"/>
      <c r="M7" s="20">
        <f>K7-L7</f>
        <v>0</v>
      </c>
      <c r="N7" s="20">
        <f>SUMIF($E$9:$P$241,E13,N$9:N$521)</f>
        <v>23863656</v>
      </c>
      <c r="O7" s="20">
        <f>SUMIF($E$9:$P$241,E13,O$9:O$521)</f>
        <v>25781571</v>
      </c>
      <c r="P7" s="20">
        <f>SUMIF($E$9:$P$241,E13,P$9:P$521)</f>
        <v>54782733</v>
      </c>
      <c r="Q7" s="16"/>
    </row>
    <row r="8" spans="1:17" ht="24" customHeight="1">
      <c r="A8" s="105"/>
      <c r="B8" s="105"/>
      <c r="C8" s="105"/>
      <c r="D8" s="105"/>
      <c r="E8" s="13" t="s">
        <v>57</v>
      </c>
      <c r="F8" s="105"/>
      <c r="G8" s="20">
        <f>G7-G6</f>
        <v>-104427960</v>
      </c>
      <c r="H8" s="20">
        <f>H7-H6</f>
        <v>0</v>
      </c>
      <c r="I8" s="20">
        <f aca="true" t="shared" si="0" ref="I8:P8">I7-I6</f>
        <v>0</v>
      </c>
      <c r="J8" s="20">
        <f t="shared" si="0"/>
        <v>0</v>
      </c>
      <c r="K8" s="20">
        <f t="shared" si="0"/>
        <v>-208855920</v>
      </c>
      <c r="L8" s="20">
        <f t="shared" si="0"/>
        <v>-161128608</v>
      </c>
      <c r="M8" s="20">
        <f t="shared" si="0"/>
        <v>-47727312</v>
      </c>
      <c r="N8" s="20">
        <f>N7-N6</f>
        <v>23863656</v>
      </c>
      <c r="O8" s="20">
        <f t="shared" si="0"/>
        <v>25781571</v>
      </c>
      <c r="P8" s="20">
        <f t="shared" si="0"/>
        <v>54782733</v>
      </c>
      <c r="Q8" s="16"/>
    </row>
    <row r="9" spans="1:17" s="2" customFormat="1" ht="51" customHeight="1">
      <c r="A9" s="120"/>
      <c r="B9" s="120"/>
      <c r="C9" s="117"/>
      <c r="D9" s="117"/>
      <c r="E9" s="31"/>
      <c r="F9" s="29"/>
      <c r="G9" s="48"/>
      <c r="H9" s="48"/>
      <c r="I9" s="48"/>
      <c r="J9" s="48"/>
      <c r="K9" s="48"/>
      <c r="L9" s="48"/>
      <c r="M9" s="48"/>
      <c r="N9" s="48"/>
      <c r="O9" s="48"/>
      <c r="P9" s="48"/>
      <c r="Q9" s="114"/>
    </row>
    <row r="10" spans="1:17" s="2" customFormat="1" ht="51" customHeight="1">
      <c r="A10" s="121"/>
      <c r="B10" s="121"/>
      <c r="C10" s="118"/>
      <c r="D10" s="118"/>
      <c r="E10" s="31"/>
      <c r="F10" s="2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15"/>
    </row>
    <row r="11" spans="1:17" s="2" customFormat="1" ht="39.75" customHeight="1">
      <c r="A11" s="122"/>
      <c r="B11" s="122"/>
      <c r="C11" s="119"/>
      <c r="D11" s="119"/>
      <c r="E11" s="31"/>
      <c r="F11" s="45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16"/>
    </row>
    <row r="12" spans="1:17" s="25" customFormat="1" ht="39" customHeight="1">
      <c r="A12" s="111" t="s">
        <v>13</v>
      </c>
      <c r="B12" s="111" t="s">
        <v>14</v>
      </c>
      <c r="C12" s="95" t="s">
        <v>63</v>
      </c>
      <c r="D12" s="78" t="s">
        <v>64</v>
      </c>
      <c r="E12" s="7" t="s">
        <v>6</v>
      </c>
      <c r="F12" s="59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80" t="s">
        <v>247</v>
      </c>
    </row>
    <row r="13" spans="1:17" s="25" customFormat="1" ht="39" customHeight="1">
      <c r="A13" s="111"/>
      <c r="B13" s="111"/>
      <c r="C13" s="95"/>
      <c r="D13" s="78"/>
      <c r="E13" s="7" t="s">
        <v>7</v>
      </c>
      <c r="F13" s="59" t="s">
        <v>65</v>
      </c>
      <c r="G13" s="38">
        <f>SUM(H13,K13,N13,O13,P13)</f>
        <v>935391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403391</v>
      </c>
      <c r="O13" s="38">
        <v>232000</v>
      </c>
      <c r="P13" s="38">
        <v>300000</v>
      </c>
      <c r="Q13" s="80"/>
    </row>
    <row r="14" spans="1:17" s="25" customFormat="1" ht="39" customHeight="1">
      <c r="A14" s="111"/>
      <c r="B14" s="111"/>
      <c r="C14" s="95"/>
      <c r="D14" s="78"/>
      <c r="E14" s="7" t="s">
        <v>8</v>
      </c>
      <c r="F14" s="11"/>
      <c r="G14" s="39">
        <f>G13-G12</f>
        <v>935391</v>
      </c>
      <c r="H14" s="39">
        <f aca="true" t="shared" si="1" ref="H14:P14">H13-H12</f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403391</v>
      </c>
      <c r="O14" s="39">
        <f t="shared" si="1"/>
        <v>232000</v>
      </c>
      <c r="P14" s="39">
        <f t="shared" si="1"/>
        <v>300000</v>
      </c>
      <c r="Q14" s="80"/>
    </row>
    <row r="15" spans="1:17" s="25" customFormat="1" ht="39" customHeight="1">
      <c r="A15" s="82"/>
      <c r="B15" s="82"/>
      <c r="C15" s="82"/>
      <c r="D15" s="78"/>
      <c r="E15" s="10"/>
      <c r="F15" s="8"/>
      <c r="G15" s="48"/>
      <c r="H15" s="48"/>
      <c r="I15" s="48"/>
      <c r="J15" s="48"/>
      <c r="K15" s="48"/>
      <c r="L15" s="48"/>
      <c r="M15" s="48"/>
      <c r="N15" s="48"/>
      <c r="O15" s="48"/>
      <c r="P15" s="40"/>
      <c r="Q15" s="80"/>
    </row>
    <row r="16" spans="1:17" s="25" customFormat="1" ht="39" customHeight="1">
      <c r="A16" s="83"/>
      <c r="B16" s="83"/>
      <c r="C16" s="83"/>
      <c r="D16" s="78"/>
      <c r="E16" s="10"/>
      <c r="F16" s="8"/>
      <c r="G16" s="48"/>
      <c r="H16" s="48"/>
      <c r="I16" s="48"/>
      <c r="J16" s="48"/>
      <c r="K16" s="48"/>
      <c r="L16" s="48"/>
      <c r="M16" s="48"/>
      <c r="N16" s="48"/>
      <c r="O16" s="48"/>
      <c r="P16" s="40"/>
      <c r="Q16" s="80"/>
    </row>
    <row r="17" spans="1:17" s="25" customFormat="1" ht="39" customHeight="1">
      <c r="A17" s="83"/>
      <c r="B17" s="83"/>
      <c r="C17" s="83"/>
      <c r="D17" s="78"/>
      <c r="E17" s="10"/>
      <c r="F17" s="8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80"/>
    </row>
    <row r="18" spans="1:17" s="25" customFormat="1" ht="45" customHeight="1">
      <c r="A18" s="101"/>
      <c r="B18" s="101"/>
      <c r="C18" s="92"/>
      <c r="D18" s="78"/>
      <c r="E18" s="10"/>
      <c r="F18" s="9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79"/>
    </row>
    <row r="19" spans="1:17" s="25" customFormat="1" ht="45" customHeight="1">
      <c r="A19" s="101"/>
      <c r="B19" s="101"/>
      <c r="C19" s="92"/>
      <c r="D19" s="78"/>
      <c r="E19" s="10"/>
      <c r="F19" s="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79"/>
    </row>
    <row r="20" spans="1:17" s="25" customFormat="1" ht="39" customHeight="1">
      <c r="A20" s="101"/>
      <c r="B20" s="101"/>
      <c r="C20" s="92"/>
      <c r="D20" s="78"/>
      <c r="E20" s="10"/>
      <c r="F20" s="1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79"/>
    </row>
    <row r="21" spans="1:17" s="25" customFormat="1" ht="39" customHeight="1">
      <c r="A21" s="82"/>
      <c r="B21" s="82"/>
      <c r="C21" s="82"/>
      <c r="D21" s="78"/>
      <c r="E21" s="10"/>
      <c r="F21" s="5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23"/>
    </row>
    <row r="22" spans="1:17" s="25" customFormat="1" ht="39" customHeight="1">
      <c r="A22" s="82"/>
      <c r="B22" s="82"/>
      <c r="C22" s="83"/>
      <c r="D22" s="78"/>
      <c r="E22" s="10"/>
      <c r="F22" s="5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23"/>
    </row>
    <row r="23" spans="1:17" s="25" customFormat="1" ht="39" customHeight="1">
      <c r="A23" s="82"/>
      <c r="B23" s="82"/>
      <c r="C23" s="83"/>
      <c r="D23" s="78"/>
      <c r="E23" s="10"/>
      <c r="F23" s="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23"/>
    </row>
    <row r="24" spans="1:17" s="25" customFormat="1" ht="45" customHeight="1">
      <c r="A24" s="82"/>
      <c r="B24" s="82"/>
      <c r="C24" s="82"/>
      <c r="D24" s="78"/>
      <c r="E24" s="10"/>
      <c r="F24" s="5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23"/>
    </row>
    <row r="25" spans="1:17" s="25" customFormat="1" ht="45" customHeight="1">
      <c r="A25" s="82"/>
      <c r="B25" s="82"/>
      <c r="C25" s="82"/>
      <c r="D25" s="78"/>
      <c r="E25" s="10"/>
      <c r="F25" s="5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23"/>
    </row>
    <row r="26" spans="1:17" s="25" customFormat="1" ht="45" customHeight="1">
      <c r="A26" s="82"/>
      <c r="B26" s="82"/>
      <c r="C26" s="82"/>
      <c r="D26" s="78"/>
      <c r="E26" s="10"/>
      <c r="F26" s="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23"/>
    </row>
    <row r="27" spans="1:17" s="4" customFormat="1" ht="45" customHeight="1">
      <c r="A27" s="82"/>
      <c r="B27" s="82"/>
      <c r="C27" s="82"/>
      <c r="D27" s="78"/>
      <c r="E27" s="7"/>
      <c r="F27" s="59"/>
      <c r="G27" s="49"/>
      <c r="H27" s="49"/>
      <c r="I27" s="49"/>
      <c r="J27" s="49"/>
      <c r="K27" s="49"/>
      <c r="L27" s="49"/>
      <c r="M27" s="49"/>
      <c r="N27" s="50"/>
      <c r="O27" s="49"/>
      <c r="P27" s="49"/>
      <c r="Q27" s="131"/>
    </row>
    <row r="28" spans="1:17" s="4" customFormat="1" ht="45" customHeight="1">
      <c r="A28" s="83"/>
      <c r="B28" s="83"/>
      <c r="C28" s="83"/>
      <c r="D28" s="78"/>
      <c r="E28" s="7"/>
      <c r="F28" s="59"/>
      <c r="G28" s="49"/>
      <c r="H28" s="49"/>
      <c r="I28" s="49"/>
      <c r="J28" s="49"/>
      <c r="K28" s="49"/>
      <c r="L28" s="49"/>
      <c r="M28" s="49"/>
      <c r="N28" s="50"/>
      <c r="O28" s="49"/>
      <c r="P28" s="49"/>
      <c r="Q28" s="131"/>
    </row>
    <row r="29" spans="1:17" s="25" customFormat="1" ht="45" customHeight="1">
      <c r="A29" s="83"/>
      <c r="B29" s="83"/>
      <c r="C29" s="83"/>
      <c r="D29" s="78"/>
      <c r="E29" s="7"/>
      <c r="F29" s="8"/>
      <c r="G29" s="51"/>
      <c r="H29" s="51"/>
      <c r="I29" s="51"/>
      <c r="J29" s="51"/>
      <c r="K29" s="51"/>
      <c r="L29" s="51"/>
      <c r="M29" s="51"/>
      <c r="N29" s="52"/>
      <c r="O29" s="51"/>
      <c r="P29" s="51"/>
      <c r="Q29" s="131"/>
    </row>
    <row r="30" spans="1:17" s="3" customFormat="1" ht="45" customHeight="1">
      <c r="A30" s="82"/>
      <c r="B30" s="82"/>
      <c r="C30" s="82"/>
      <c r="D30" s="78"/>
      <c r="E30" s="31"/>
      <c r="F30" s="59"/>
      <c r="G30" s="49"/>
      <c r="H30" s="49"/>
      <c r="I30" s="49"/>
      <c r="J30" s="49"/>
      <c r="K30" s="49"/>
      <c r="L30" s="49"/>
      <c r="M30" s="49"/>
      <c r="N30" s="50"/>
      <c r="O30" s="49"/>
      <c r="P30" s="49"/>
      <c r="Q30" s="131"/>
    </row>
    <row r="31" spans="1:17" s="3" customFormat="1" ht="45" customHeight="1">
      <c r="A31" s="83"/>
      <c r="B31" s="83"/>
      <c r="C31" s="82"/>
      <c r="D31" s="78"/>
      <c r="E31" s="31"/>
      <c r="F31" s="59"/>
      <c r="G31" s="49"/>
      <c r="H31" s="49"/>
      <c r="I31" s="49"/>
      <c r="J31" s="49"/>
      <c r="K31" s="49"/>
      <c r="L31" s="49"/>
      <c r="M31" s="49"/>
      <c r="N31" s="50"/>
      <c r="O31" s="49"/>
      <c r="P31" s="49"/>
      <c r="Q31" s="131"/>
    </row>
    <row r="32" spans="1:17" s="3" customFormat="1" ht="45" customHeight="1">
      <c r="A32" s="83"/>
      <c r="B32" s="83"/>
      <c r="C32" s="82"/>
      <c r="D32" s="78"/>
      <c r="E32" s="31"/>
      <c r="F32" s="8"/>
      <c r="G32" s="51"/>
      <c r="H32" s="51"/>
      <c r="I32" s="51"/>
      <c r="J32" s="51"/>
      <c r="K32" s="51"/>
      <c r="L32" s="51"/>
      <c r="M32" s="51"/>
      <c r="N32" s="52"/>
      <c r="O32" s="51"/>
      <c r="P32" s="51"/>
      <c r="Q32" s="131"/>
    </row>
    <row r="33" spans="1:17" s="4" customFormat="1" ht="45" customHeight="1">
      <c r="A33" s="82"/>
      <c r="B33" s="82"/>
      <c r="C33" s="82"/>
      <c r="D33" s="78"/>
      <c r="E33" s="7"/>
      <c r="F33" s="5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131"/>
    </row>
    <row r="34" spans="1:17" s="4" customFormat="1" ht="45" customHeight="1">
      <c r="A34" s="83"/>
      <c r="B34" s="83"/>
      <c r="C34" s="82"/>
      <c r="D34" s="78"/>
      <c r="E34" s="7"/>
      <c r="F34" s="5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131"/>
    </row>
    <row r="35" spans="1:17" s="4" customFormat="1" ht="45" customHeight="1">
      <c r="A35" s="83"/>
      <c r="B35" s="83"/>
      <c r="C35" s="82"/>
      <c r="D35" s="78"/>
      <c r="E35" s="7"/>
      <c r="F35" s="8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31"/>
    </row>
    <row r="36" spans="1:17" s="41" customFormat="1" ht="45" customHeight="1">
      <c r="A36" s="82"/>
      <c r="B36" s="82"/>
      <c r="C36" s="82"/>
      <c r="D36" s="78"/>
      <c r="E36" s="7"/>
      <c r="F36" s="59"/>
      <c r="G36" s="53"/>
      <c r="H36" s="53"/>
      <c r="I36" s="53"/>
      <c r="J36" s="53"/>
      <c r="K36" s="53"/>
      <c r="L36" s="53"/>
      <c r="M36" s="53"/>
      <c r="N36" s="38"/>
      <c r="O36" s="53"/>
      <c r="P36" s="53"/>
      <c r="Q36" s="130"/>
    </row>
    <row r="37" spans="1:17" s="41" customFormat="1" ht="45" customHeight="1">
      <c r="A37" s="83"/>
      <c r="B37" s="83"/>
      <c r="C37" s="82"/>
      <c r="D37" s="78"/>
      <c r="E37" s="7"/>
      <c r="F37" s="59"/>
      <c r="G37" s="53"/>
      <c r="H37" s="53"/>
      <c r="I37" s="53"/>
      <c r="J37" s="53"/>
      <c r="K37" s="53"/>
      <c r="L37" s="53"/>
      <c r="M37" s="53"/>
      <c r="N37" s="38"/>
      <c r="O37" s="53"/>
      <c r="P37" s="53"/>
      <c r="Q37" s="130"/>
    </row>
    <row r="38" spans="1:17" s="42" customFormat="1" ht="45" customHeight="1">
      <c r="A38" s="83"/>
      <c r="B38" s="83"/>
      <c r="C38" s="82"/>
      <c r="D38" s="78"/>
      <c r="E38" s="31"/>
      <c r="F38" s="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130"/>
    </row>
    <row r="39" spans="1:17" s="25" customFormat="1" ht="45.75" customHeight="1">
      <c r="A39" s="82"/>
      <c r="B39" s="82"/>
      <c r="C39" s="82"/>
      <c r="D39" s="78"/>
      <c r="E39" s="7"/>
      <c r="F39" s="59"/>
      <c r="G39" s="54"/>
      <c r="H39" s="54"/>
      <c r="I39" s="54"/>
      <c r="J39" s="54"/>
      <c r="K39" s="54"/>
      <c r="L39" s="54"/>
      <c r="M39" s="54"/>
      <c r="N39" s="40"/>
      <c r="O39" s="54"/>
      <c r="P39" s="54"/>
      <c r="Q39" s="131"/>
    </row>
    <row r="40" spans="1:17" s="25" customFormat="1" ht="45.75" customHeight="1">
      <c r="A40" s="83"/>
      <c r="B40" s="83"/>
      <c r="C40" s="82"/>
      <c r="D40" s="78"/>
      <c r="E40" s="7"/>
      <c r="F40" s="59"/>
      <c r="G40" s="54"/>
      <c r="H40" s="54"/>
      <c r="I40" s="54"/>
      <c r="J40" s="54"/>
      <c r="K40" s="54"/>
      <c r="L40" s="54"/>
      <c r="M40" s="54"/>
      <c r="N40" s="40"/>
      <c r="O40" s="54"/>
      <c r="P40" s="54"/>
      <c r="Q40" s="131"/>
    </row>
    <row r="41" spans="1:17" s="25" customFormat="1" ht="45.75" customHeight="1">
      <c r="A41" s="83"/>
      <c r="B41" s="83"/>
      <c r="C41" s="82"/>
      <c r="D41" s="78"/>
      <c r="E41" s="7"/>
      <c r="F41" s="8"/>
      <c r="G41" s="51"/>
      <c r="H41" s="51"/>
      <c r="I41" s="51"/>
      <c r="J41" s="51"/>
      <c r="K41" s="51"/>
      <c r="L41" s="51"/>
      <c r="M41" s="51"/>
      <c r="N41" s="52"/>
      <c r="O41" s="51"/>
      <c r="P41" s="51"/>
      <c r="Q41" s="131"/>
    </row>
    <row r="42" spans="1:18" s="25" customFormat="1" ht="45.75" customHeight="1">
      <c r="A42" s="81" t="s">
        <v>104</v>
      </c>
      <c r="B42" s="81" t="s">
        <v>80</v>
      </c>
      <c r="C42" s="81" t="s">
        <v>81</v>
      </c>
      <c r="D42" s="78" t="s">
        <v>82</v>
      </c>
      <c r="E42" s="7" t="s">
        <v>6</v>
      </c>
      <c r="F42" s="8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123" t="s">
        <v>150</v>
      </c>
      <c r="R42" s="26"/>
    </row>
    <row r="43" spans="1:18" s="25" customFormat="1" ht="45.75" customHeight="1">
      <c r="A43" s="91"/>
      <c r="B43" s="91"/>
      <c r="C43" s="91"/>
      <c r="D43" s="78"/>
      <c r="E43" s="7" t="s">
        <v>7</v>
      </c>
      <c r="F43" s="8" t="s">
        <v>83</v>
      </c>
      <c r="G43" s="48">
        <v>6898369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1974219</v>
      </c>
      <c r="O43" s="48">
        <v>2000000</v>
      </c>
      <c r="P43" s="48">
        <v>2924150</v>
      </c>
      <c r="Q43" s="123"/>
      <c r="R43" s="26"/>
    </row>
    <row r="44" spans="1:18" s="25" customFormat="1" ht="45.75" customHeight="1">
      <c r="A44" s="91"/>
      <c r="B44" s="91"/>
      <c r="C44" s="91"/>
      <c r="D44" s="78"/>
      <c r="E44" s="7" t="s">
        <v>8</v>
      </c>
      <c r="F44" s="14"/>
      <c r="G44" s="48">
        <v>6898369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1974219</v>
      </c>
      <c r="O44" s="48">
        <v>2000000</v>
      </c>
      <c r="P44" s="48">
        <v>2924150</v>
      </c>
      <c r="Q44" s="123"/>
      <c r="R44" s="26"/>
    </row>
    <row r="45" spans="1:18" s="25" customFormat="1" ht="45.75" customHeight="1">
      <c r="A45" s="82" t="s">
        <v>104</v>
      </c>
      <c r="B45" s="96" t="s">
        <v>80</v>
      </c>
      <c r="C45" s="96" t="s">
        <v>84</v>
      </c>
      <c r="D45" s="84" t="s">
        <v>82</v>
      </c>
      <c r="E45" s="7" t="s">
        <v>6</v>
      </c>
      <c r="F45" s="14"/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123" t="s">
        <v>264</v>
      </c>
      <c r="R45" s="26"/>
    </row>
    <row r="46" spans="1:18" s="25" customFormat="1" ht="45.75" customHeight="1">
      <c r="A46" s="97"/>
      <c r="B46" s="97"/>
      <c r="C46" s="96"/>
      <c r="D46" s="84"/>
      <c r="E46" s="7" t="s">
        <v>7</v>
      </c>
      <c r="F46" s="14" t="s">
        <v>85</v>
      </c>
      <c r="G46" s="48">
        <v>9000000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925715</v>
      </c>
      <c r="O46" s="48">
        <v>1000000</v>
      </c>
      <c r="P46" s="48">
        <v>7074285</v>
      </c>
      <c r="Q46" s="123"/>
      <c r="R46" s="26"/>
    </row>
    <row r="47" spans="1:18" s="25" customFormat="1" ht="45.75" customHeight="1">
      <c r="A47" s="97"/>
      <c r="B47" s="97"/>
      <c r="C47" s="96"/>
      <c r="D47" s="84"/>
      <c r="E47" s="7" t="s">
        <v>8</v>
      </c>
      <c r="F47" s="14"/>
      <c r="G47" s="48">
        <v>9000000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925715</v>
      </c>
      <c r="O47" s="48">
        <v>1000000</v>
      </c>
      <c r="P47" s="48">
        <v>7074285</v>
      </c>
      <c r="Q47" s="123"/>
      <c r="R47" s="26"/>
    </row>
    <row r="48" spans="1:17" s="25" customFormat="1" ht="45.75" customHeight="1">
      <c r="A48" s="88" t="s">
        <v>118</v>
      </c>
      <c r="B48" s="88" t="s">
        <v>119</v>
      </c>
      <c r="C48" s="88" t="s">
        <v>120</v>
      </c>
      <c r="D48" s="84" t="s">
        <v>121</v>
      </c>
      <c r="E48" s="7" t="s">
        <v>6</v>
      </c>
      <c r="F48" s="33"/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123" t="s">
        <v>265</v>
      </c>
    </row>
    <row r="49" spans="1:17" s="25" customFormat="1" ht="45.75" customHeight="1">
      <c r="A49" s="89"/>
      <c r="B49" s="89"/>
      <c r="C49" s="89"/>
      <c r="D49" s="84"/>
      <c r="E49" s="7" t="s">
        <v>7</v>
      </c>
      <c r="F49" s="33" t="s">
        <v>266</v>
      </c>
      <c r="G49" s="48">
        <v>6000000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1600000</v>
      </c>
      <c r="O49" s="48">
        <v>1900000</v>
      </c>
      <c r="P49" s="48">
        <v>2500000</v>
      </c>
      <c r="Q49" s="123"/>
    </row>
    <row r="50" spans="1:17" s="25" customFormat="1" ht="45.75" customHeight="1">
      <c r="A50" s="89"/>
      <c r="B50" s="89"/>
      <c r="C50" s="89"/>
      <c r="D50" s="84"/>
      <c r="E50" s="7" t="s">
        <v>8</v>
      </c>
      <c r="F50" s="14"/>
      <c r="G50" s="48">
        <v>6000000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1600000</v>
      </c>
      <c r="O50" s="48">
        <v>1900000</v>
      </c>
      <c r="P50" s="48">
        <v>2500000</v>
      </c>
      <c r="Q50" s="123"/>
    </row>
    <row r="51" spans="1:17" s="25" customFormat="1" ht="45.75" customHeight="1">
      <c r="A51" s="86" t="s">
        <v>307</v>
      </c>
      <c r="B51" s="88" t="s">
        <v>308</v>
      </c>
      <c r="C51" s="88" t="s">
        <v>309</v>
      </c>
      <c r="D51" s="84" t="s">
        <v>310</v>
      </c>
      <c r="E51" s="7" t="s">
        <v>6</v>
      </c>
      <c r="F51" s="46"/>
      <c r="G51" s="48">
        <f>SUM(H51,K51,N51,O51,P51)</f>
        <v>0</v>
      </c>
      <c r="H51" s="48">
        <v>0</v>
      </c>
      <c r="I51" s="48">
        <v>0</v>
      </c>
      <c r="J51" s="48">
        <f>H51-I51</f>
        <v>0</v>
      </c>
      <c r="K51" s="48">
        <v>0</v>
      </c>
      <c r="L51" s="48">
        <v>0</v>
      </c>
      <c r="M51" s="48">
        <f>K51-L51</f>
        <v>0</v>
      </c>
      <c r="N51" s="48">
        <v>0</v>
      </c>
      <c r="O51" s="48">
        <v>0</v>
      </c>
      <c r="P51" s="48">
        <v>0</v>
      </c>
      <c r="Q51" s="129" t="s">
        <v>305</v>
      </c>
    </row>
    <row r="52" spans="1:17" s="25" customFormat="1" ht="45.75" customHeight="1">
      <c r="A52" s="87"/>
      <c r="B52" s="89"/>
      <c r="C52" s="89"/>
      <c r="D52" s="84"/>
      <c r="E52" s="7" t="s">
        <v>7</v>
      </c>
      <c r="F52" s="47" t="s">
        <v>306</v>
      </c>
      <c r="G52" s="48">
        <f>SUM(H52,K52,N52,O52,P52)</f>
        <v>3108000</v>
      </c>
      <c r="H52" s="48">
        <v>0</v>
      </c>
      <c r="I52" s="48">
        <v>0</v>
      </c>
      <c r="J52" s="48">
        <f>H52-I52</f>
        <v>0</v>
      </c>
      <c r="K52" s="48">
        <v>0</v>
      </c>
      <c r="L52" s="48">
        <v>0</v>
      </c>
      <c r="M52" s="48">
        <f>K52-L52</f>
        <v>0</v>
      </c>
      <c r="N52" s="48">
        <v>310800</v>
      </c>
      <c r="O52" s="48">
        <v>1554000</v>
      </c>
      <c r="P52" s="48">
        <v>1243200</v>
      </c>
      <c r="Q52" s="129"/>
    </row>
    <row r="53" spans="1:17" s="25" customFormat="1" ht="45.75" customHeight="1">
      <c r="A53" s="87"/>
      <c r="B53" s="89"/>
      <c r="C53" s="89"/>
      <c r="D53" s="84"/>
      <c r="E53" s="7" t="s">
        <v>8</v>
      </c>
      <c r="F53" s="14"/>
      <c r="G53" s="48">
        <f aca="true" t="shared" si="2" ref="G53:P53">G52-G51</f>
        <v>3108000</v>
      </c>
      <c r="H53" s="48">
        <f t="shared" si="2"/>
        <v>0</v>
      </c>
      <c r="I53" s="48">
        <f t="shared" si="2"/>
        <v>0</v>
      </c>
      <c r="J53" s="48">
        <f t="shared" si="2"/>
        <v>0</v>
      </c>
      <c r="K53" s="48">
        <f t="shared" si="2"/>
        <v>0</v>
      </c>
      <c r="L53" s="48">
        <f t="shared" si="2"/>
        <v>0</v>
      </c>
      <c r="M53" s="48">
        <f t="shared" si="2"/>
        <v>0</v>
      </c>
      <c r="N53" s="48">
        <f t="shared" si="2"/>
        <v>310800</v>
      </c>
      <c r="O53" s="48">
        <f t="shared" si="2"/>
        <v>1554000</v>
      </c>
      <c r="P53" s="48">
        <f t="shared" si="2"/>
        <v>1243200</v>
      </c>
      <c r="Q53" s="129"/>
    </row>
    <row r="54" spans="1:17" s="25" customFormat="1" ht="45.75" customHeight="1">
      <c r="A54" s="82"/>
      <c r="B54" s="82"/>
      <c r="C54" s="82"/>
      <c r="D54" s="78"/>
      <c r="E54" s="7"/>
      <c r="F54" s="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23"/>
    </row>
    <row r="55" spans="1:17" s="25" customFormat="1" ht="45.75" customHeight="1">
      <c r="A55" s="83"/>
      <c r="B55" s="83"/>
      <c r="C55" s="83"/>
      <c r="D55" s="78"/>
      <c r="E55" s="7"/>
      <c r="F55" s="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23"/>
    </row>
    <row r="56" spans="1:17" s="25" customFormat="1" ht="45.75" customHeight="1">
      <c r="A56" s="83"/>
      <c r="B56" s="83"/>
      <c r="C56" s="83"/>
      <c r="D56" s="78"/>
      <c r="E56" s="7"/>
      <c r="F56" s="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23"/>
    </row>
    <row r="57" spans="1:17" s="25" customFormat="1" ht="45.75" customHeight="1">
      <c r="A57" s="82"/>
      <c r="B57" s="82"/>
      <c r="C57" s="82"/>
      <c r="D57" s="78"/>
      <c r="E57" s="7"/>
      <c r="F57" s="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23"/>
    </row>
    <row r="58" spans="1:17" s="25" customFormat="1" ht="45.75" customHeight="1">
      <c r="A58" s="83"/>
      <c r="B58" s="83"/>
      <c r="C58" s="83"/>
      <c r="D58" s="78"/>
      <c r="E58" s="7"/>
      <c r="F58" s="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23"/>
    </row>
    <row r="59" spans="1:17" s="25" customFormat="1" ht="45.75" customHeight="1">
      <c r="A59" s="83"/>
      <c r="B59" s="83"/>
      <c r="C59" s="83"/>
      <c r="D59" s="78"/>
      <c r="E59" s="7"/>
      <c r="F59" s="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23"/>
    </row>
    <row r="60" spans="1:17" s="25" customFormat="1" ht="44.25" customHeight="1">
      <c r="A60" s="82"/>
      <c r="B60" s="82"/>
      <c r="C60" s="82"/>
      <c r="D60" s="78"/>
      <c r="E60" s="7"/>
      <c r="F60" s="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23"/>
    </row>
    <row r="61" spans="1:17" s="25" customFormat="1" ht="44.25" customHeight="1">
      <c r="A61" s="83"/>
      <c r="B61" s="83"/>
      <c r="C61" s="83"/>
      <c r="D61" s="78"/>
      <c r="E61" s="7"/>
      <c r="F61" s="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23"/>
    </row>
    <row r="62" spans="1:17" s="25" customFormat="1" ht="44.25" customHeight="1">
      <c r="A62" s="83"/>
      <c r="B62" s="83"/>
      <c r="C62" s="83"/>
      <c r="D62" s="78"/>
      <c r="E62" s="7"/>
      <c r="F62" s="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23"/>
    </row>
    <row r="63" spans="1:17" s="28" customFormat="1" ht="44.25" customHeight="1">
      <c r="A63" s="82"/>
      <c r="B63" s="93"/>
      <c r="C63" s="92"/>
      <c r="D63" s="92"/>
      <c r="E63" s="31"/>
      <c r="F63" s="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80"/>
    </row>
    <row r="64" spans="1:17" s="28" customFormat="1" ht="44.25" customHeight="1">
      <c r="A64" s="83"/>
      <c r="B64" s="93"/>
      <c r="C64" s="92"/>
      <c r="D64" s="92"/>
      <c r="E64" s="31"/>
      <c r="F64" s="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80"/>
    </row>
    <row r="65" spans="1:17" s="28" customFormat="1" ht="44.25" customHeight="1">
      <c r="A65" s="83"/>
      <c r="B65" s="93"/>
      <c r="C65" s="92"/>
      <c r="D65" s="92"/>
      <c r="E65" s="31"/>
      <c r="F65" s="44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80"/>
    </row>
    <row r="66" spans="1:17" s="2" customFormat="1" ht="44.25" customHeight="1">
      <c r="A66" s="82"/>
      <c r="B66" s="96"/>
      <c r="C66" s="96"/>
      <c r="D66" s="84"/>
      <c r="E66" s="21"/>
      <c r="F66" s="14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124"/>
    </row>
    <row r="67" spans="1:17" s="2" customFormat="1" ht="44.25" customHeight="1">
      <c r="A67" s="97"/>
      <c r="B67" s="97"/>
      <c r="C67" s="97"/>
      <c r="D67" s="84"/>
      <c r="E67" s="22"/>
      <c r="F67" s="14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124"/>
    </row>
    <row r="68" spans="1:17" s="2" customFormat="1" ht="44.25" customHeight="1">
      <c r="A68" s="97"/>
      <c r="B68" s="97"/>
      <c r="C68" s="97"/>
      <c r="D68" s="84"/>
      <c r="E68" s="22"/>
      <c r="F68" s="14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124"/>
    </row>
    <row r="69" spans="1:17" s="2" customFormat="1" ht="44.25" customHeight="1">
      <c r="A69" s="82" t="s">
        <v>157</v>
      </c>
      <c r="B69" s="82" t="s">
        <v>158</v>
      </c>
      <c r="C69" s="96" t="s">
        <v>317</v>
      </c>
      <c r="D69" s="84" t="s">
        <v>93</v>
      </c>
      <c r="E69" s="21" t="s">
        <v>6</v>
      </c>
      <c r="F69" s="14"/>
      <c r="G69" s="40">
        <v>0</v>
      </c>
      <c r="H69" s="40">
        <f aca="true" t="shared" si="3" ref="H69:P69">H68-H67</f>
        <v>0</v>
      </c>
      <c r="I69" s="40">
        <f t="shared" si="3"/>
        <v>0</v>
      </c>
      <c r="J69" s="40">
        <f t="shared" si="3"/>
        <v>0</v>
      </c>
      <c r="K69" s="40">
        <v>0</v>
      </c>
      <c r="L69" s="40">
        <v>0</v>
      </c>
      <c r="M69" s="40">
        <v>0</v>
      </c>
      <c r="N69" s="40">
        <f t="shared" si="3"/>
        <v>0</v>
      </c>
      <c r="O69" s="40">
        <f t="shared" si="3"/>
        <v>0</v>
      </c>
      <c r="P69" s="40">
        <f t="shared" si="3"/>
        <v>0</v>
      </c>
      <c r="Q69" s="80" t="s">
        <v>318</v>
      </c>
    </row>
    <row r="70" spans="1:19" s="2" customFormat="1" ht="44.25" customHeight="1">
      <c r="A70" s="97"/>
      <c r="B70" s="83"/>
      <c r="C70" s="97"/>
      <c r="D70" s="84"/>
      <c r="E70" s="22" t="s">
        <v>7</v>
      </c>
      <c r="F70" s="14" t="s">
        <v>314</v>
      </c>
      <c r="G70" s="40">
        <v>1200000</v>
      </c>
      <c r="H70" s="40">
        <f>H69-H68</f>
        <v>0</v>
      </c>
      <c r="I70" s="40">
        <f>I69-I68</f>
        <v>0</v>
      </c>
      <c r="J70" s="40">
        <f>J69-J68</f>
        <v>0</v>
      </c>
      <c r="K70" s="40">
        <v>0</v>
      </c>
      <c r="L70" s="40">
        <v>0</v>
      </c>
      <c r="M70" s="40">
        <v>0</v>
      </c>
      <c r="N70" s="40">
        <v>1200000</v>
      </c>
      <c r="O70" s="40">
        <f>O69-O68</f>
        <v>0</v>
      </c>
      <c r="P70" s="40">
        <f>P69-P68</f>
        <v>0</v>
      </c>
      <c r="Q70" s="80"/>
      <c r="S70" s="2" t="s">
        <v>311</v>
      </c>
    </row>
    <row r="71" spans="1:19" s="2" customFormat="1" ht="44.25" customHeight="1">
      <c r="A71" s="97"/>
      <c r="B71" s="83"/>
      <c r="C71" s="97"/>
      <c r="D71" s="84"/>
      <c r="E71" s="22" t="s">
        <v>8</v>
      </c>
      <c r="F71" s="14"/>
      <c r="G71" s="40">
        <f>G70-G69</f>
        <v>1200000</v>
      </c>
      <c r="H71" s="40">
        <f aca="true" t="shared" si="4" ref="H71:P71">H70-H69</f>
        <v>0</v>
      </c>
      <c r="I71" s="40">
        <f t="shared" si="4"/>
        <v>0</v>
      </c>
      <c r="J71" s="40">
        <f t="shared" si="4"/>
        <v>0</v>
      </c>
      <c r="K71" s="40">
        <f t="shared" si="4"/>
        <v>0</v>
      </c>
      <c r="L71" s="40">
        <f t="shared" si="4"/>
        <v>0</v>
      </c>
      <c r="M71" s="40">
        <f t="shared" si="4"/>
        <v>0</v>
      </c>
      <c r="N71" s="40">
        <f t="shared" si="4"/>
        <v>1200000</v>
      </c>
      <c r="O71" s="40">
        <f t="shared" si="4"/>
        <v>0</v>
      </c>
      <c r="P71" s="40">
        <f t="shared" si="4"/>
        <v>0</v>
      </c>
      <c r="Q71" s="80"/>
      <c r="S71" s="2" t="s">
        <v>313</v>
      </c>
    </row>
    <row r="72" spans="1:17" s="2" customFormat="1" ht="44.25" customHeight="1">
      <c r="A72" s="82"/>
      <c r="B72" s="82"/>
      <c r="C72" s="82"/>
      <c r="D72" s="78"/>
      <c r="E72" s="31"/>
      <c r="F72" s="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123"/>
    </row>
    <row r="73" spans="1:17" s="2" customFormat="1" ht="44.25" customHeight="1">
      <c r="A73" s="82"/>
      <c r="B73" s="83"/>
      <c r="C73" s="83"/>
      <c r="D73" s="78"/>
      <c r="E73" s="31"/>
      <c r="F73" s="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23"/>
    </row>
    <row r="74" spans="1:17" s="2" customFormat="1" ht="44.25" customHeight="1">
      <c r="A74" s="82"/>
      <c r="B74" s="83"/>
      <c r="C74" s="83"/>
      <c r="D74" s="78"/>
      <c r="E74" s="31"/>
      <c r="F74" s="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123"/>
    </row>
    <row r="75" spans="1:17" s="25" customFormat="1" ht="43.5" customHeight="1">
      <c r="A75" s="82"/>
      <c r="B75" s="82"/>
      <c r="C75" s="82"/>
      <c r="D75" s="78"/>
      <c r="E75" s="7"/>
      <c r="F75" s="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123"/>
    </row>
    <row r="76" spans="1:17" s="25" customFormat="1" ht="43.5" customHeight="1">
      <c r="A76" s="82"/>
      <c r="B76" s="83"/>
      <c r="C76" s="82"/>
      <c r="D76" s="78"/>
      <c r="E76" s="7"/>
      <c r="F76" s="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123"/>
    </row>
    <row r="77" spans="1:17" s="25" customFormat="1" ht="43.5" customHeight="1">
      <c r="A77" s="82"/>
      <c r="B77" s="83"/>
      <c r="C77" s="82"/>
      <c r="D77" s="78"/>
      <c r="E77" s="7"/>
      <c r="F77" s="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123"/>
    </row>
    <row r="78" spans="1:17" s="2" customFormat="1" ht="49.5" customHeight="1">
      <c r="A78" s="82"/>
      <c r="B78" s="82"/>
      <c r="C78" s="82"/>
      <c r="D78" s="78"/>
      <c r="E78" s="31"/>
      <c r="F78" s="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123"/>
    </row>
    <row r="79" spans="1:17" s="2" customFormat="1" ht="49.5" customHeight="1">
      <c r="A79" s="82"/>
      <c r="B79" s="83"/>
      <c r="C79" s="82"/>
      <c r="D79" s="78"/>
      <c r="E79" s="31"/>
      <c r="F79" s="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123"/>
    </row>
    <row r="80" spans="1:17" s="2" customFormat="1" ht="49.5" customHeight="1">
      <c r="A80" s="82"/>
      <c r="B80" s="83"/>
      <c r="C80" s="82"/>
      <c r="D80" s="78"/>
      <c r="E80" s="31"/>
      <c r="F80" s="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123"/>
    </row>
    <row r="81" spans="1:17" s="2" customFormat="1" ht="43.5" customHeight="1">
      <c r="A81" s="82"/>
      <c r="B81" s="82"/>
      <c r="C81" s="82"/>
      <c r="D81" s="78"/>
      <c r="E81" s="31"/>
      <c r="F81" s="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79"/>
    </row>
    <row r="82" spans="1:17" s="2" customFormat="1" ht="43.5" customHeight="1">
      <c r="A82" s="82"/>
      <c r="B82" s="82"/>
      <c r="C82" s="82"/>
      <c r="D82" s="78"/>
      <c r="E82" s="31"/>
      <c r="F82" s="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79"/>
    </row>
    <row r="83" spans="1:17" s="2" customFormat="1" ht="43.5" customHeight="1">
      <c r="A83" s="82"/>
      <c r="B83" s="82"/>
      <c r="C83" s="82"/>
      <c r="D83" s="78"/>
      <c r="E83" s="31"/>
      <c r="F83" s="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79"/>
    </row>
    <row r="84" spans="1:17" s="2" customFormat="1" ht="43.5" customHeight="1">
      <c r="A84" s="96" t="s">
        <v>28</v>
      </c>
      <c r="B84" s="96" t="s">
        <v>106</v>
      </c>
      <c r="C84" s="96" t="s">
        <v>30</v>
      </c>
      <c r="D84" s="84" t="s">
        <v>93</v>
      </c>
      <c r="E84" s="22" t="s">
        <v>6</v>
      </c>
      <c r="F84" s="14"/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124" t="s">
        <v>328</v>
      </c>
    </row>
    <row r="85" spans="1:17" s="2" customFormat="1" ht="43.5" customHeight="1">
      <c r="A85" s="97"/>
      <c r="B85" s="97"/>
      <c r="C85" s="97"/>
      <c r="D85" s="84"/>
      <c r="E85" s="22" t="s">
        <v>7</v>
      </c>
      <c r="F85" s="14" t="s">
        <v>108</v>
      </c>
      <c r="G85" s="40">
        <v>5080000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500000</v>
      </c>
      <c r="O85" s="40">
        <v>1000000</v>
      </c>
      <c r="P85" s="40">
        <v>3580000</v>
      </c>
      <c r="Q85" s="124"/>
    </row>
    <row r="86" spans="1:17" s="2" customFormat="1" ht="43.5" customHeight="1">
      <c r="A86" s="97"/>
      <c r="B86" s="97"/>
      <c r="C86" s="97"/>
      <c r="D86" s="84"/>
      <c r="E86" s="22" t="s">
        <v>8</v>
      </c>
      <c r="F86" s="14"/>
      <c r="G86" s="40">
        <f>G85-G84</f>
        <v>5080000</v>
      </c>
      <c r="H86" s="40">
        <f aca="true" t="shared" si="5" ref="H86:P86">H85-H84</f>
        <v>0</v>
      </c>
      <c r="I86" s="40">
        <f t="shared" si="5"/>
        <v>0</v>
      </c>
      <c r="J86" s="40">
        <f t="shared" si="5"/>
        <v>0</v>
      </c>
      <c r="K86" s="40">
        <f t="shared" si="5"/>
        <v>0</v>
      </c>
      <c r="L86" s="40">
        <f t="shared" si="5"/>
        <v>0</v>
      </c>
      <c r="M86" s="40">
        <f t="shared" si="5"/>
        <v>0</v>
      </c>
      <c r="N86" s="40">
        <f t="shared" si="5"/>
        <v>500000</v>
      </c>
      <c r="O86" s="40">
        <f t="shared" si="5"/>
        <v>1000000</v>
      </c>
      <c r="P86" s="40">
        <f t="shared" si="5"/>
        <v>3580000</v>
      </c>
      <c r="Q86" s="124"/>
    </row>
    <row r="87" spans="1:17" s="2" customFormat="1" ht="48.75" customHeight="1">
      <c r="A87" s="82" t="s">
        <v>28</v>
      </c>
      <c r="B87" s="82" t="s">
        <v>31</v>
      </c>
      <c r="C87" s="82" t="s">
        <v>32</v>
      </c>
      <c r="D87" s="78" t="s">
        <v>93</v>
      </c>
      <c r="E87" s="31" t="s">
        <v>6</v>
      </c>
      <c r="F87" s="29"/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123" t="s">
        <v>293</v>
      </c>
    </row>
    <row r="88" spans="1:17" s="2" customFormat="1" ht="48.75" customHeight="1">
      <c r="A88" s="83"/>
      <c r="B88" s="83"/>
      <c r="C88" s="83"/>
      <c r="D88" s="78"/>
      <c r="E88" s="31" t="s">
        <v>7</v>
      </c>
      <c r="F88" s="29" t="s">
        <v>165</v>
      </c>
      <c r="G88" s="48">
        <f>SUM(N88,O88,P88)</f>
        <v>38485600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1903931</v>
      </c>
      <c r="O88" s="48">
        <v>12226571</v>
      </c>
      <c r="P88" s="48">
        <v>24355098</v>
      </c>
      <c r="Q88" s="123"/>
    </row>
    <row r="89" spans="1:17" s="2" customFormat="1" ht="48.75" customHeight="1">
      <c r="A89" s="83"/>
      <c r="B89" s="83"/>
      <c r="C89" s="83"/>
      <c r="D89" s="78"/>
      <c r="E89" s="31" t="s">
        <v>8</v>
      </c>
      <c r="F89" s="8"/>
      <c r="G89" s="48">
        <f>G88-G87</f>
        <v>38485600</v>
      </c>
      <c r="H89" s="48">
        <f aca="true" t="shared" si="6" ref="H89:P89">H88-H87</f>
        <v>0</v>
      </c>
      <c r="I89" s="48">
        <f t="shared" si="6"/>
        <v>0</v>
      </c>
      <c r="J89" s="48">
        <f t="shared" si="6"/>
        <v>0</v>
      </c>
      <c r="K89" s="48">
        <f t="shared" si="6"/>
        <v>0</v>
      </c>
      <c r="L89" s="48">
        <f t="shared" si="6"/>
        <v>0</v>
      </c>
      <c r="M89" s="48">
        <f t="shared" si="6"/>
        <v>0</v>
      </c>
      <c r="N89" s="48">
        <f t="shared" si="6"/>
        <v>1903931</v>
      </c>
      <c r="O89" s="48">
        <f t="shared" si="6"/>
        <v>12226571</v>
      </c>
      <c r="P89" s="48">
        <f t="shared" si="6"/>
        <v>24355098</v>
      </c>
      <c r="Q89" s="123"/>
    </row>
    <row r="90" spans="1:17" s="2" customFormat="1" ht="48.75" customHeight="1">
      <c r="A90" s="82" t="s">
        <v>28</v>
      </c>
      <c r="B90" s="82" t="s">
        <v>31</v>
      </c>
      <c r="C90" s="82" t="s">
        <v>33</v>
      </c>
      <c r="D90" s="78" t="s">
        <v>93</v>
      </c>
      <c r="E90" s="31" t="s">
        <v>6</v>
      </c>
      <c r="F90" s="29"/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123" t="s">
        <v>294</v>
      </c>
    </row>
    <row r="91" spans="1:17" s="2" customFormat="1" ht="48.75" customHeight="1">
      <c r="A91" s="83"/>
      <c r="B91" s="83"/>
      <c r="C91" s="82"/>
      <c r="D91" s="78"/>
      <c r="E91" s="31" t="s">
        <v>7</v>
      </c>
      <c r="F91" s="29" t="s">
        <v>166</v>
      </c>
      <c r="G91" s="48">
        <v>9420000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540000</v>
      </c>
      <c r="O91" s="48">
        <v>1000000</v>
      </c>
      <c r="P91" s="48">
        <v>7880000</v>
      </c>
      <c r="Q91" s="123"/>
    </row>
    <row r="92" spans="1:17" s="2" customFormat="1" ht="48.75" customHeight="1">
      <c r="A92" s="83"/>
      <c r="B92" s="83"/>
      <c r="C92" s="82"/>
      <c r="D92" s="78"/>
      <c r="E92" s="31" t="s">
        <v>8</v>
      </c>
      <c r="F92" s="8"/>
      <c r="G92" s="48">
        <v>9420000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540000</v>
      </c>
      <c r="O92" s="48">
        <v>1000000</v>
      </c>
      <c r="P92" s="48">
        <v>7880000</v>
      </c>
      <c r="Q92" s="123"/>
    </row>
    <row r="93" spans="1:17" s="2" customFormat="1" ht="39" customHeight="1">
      <c r="A93" s="82"/>
      <c r="B93" s="82"/>
      <c r="C93" s="82"/>
      <c r="D93" s="78"/>
      <c r="E93" s="31"/>
      <c r="F93" s="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128"/>
    </row>
    <row r="94" spans="1:17" s="2" customFormat="1" ht="39" customHeight="1">
      <c r="A94" s="83"/>
      <c r="B94" s="83"/>
      <c r="C94" s="83"/>
      <c r="D94" s="78"/>
      <c r="E94" s="31"/>
      <c r="F94" s="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128"/>
    </row>
    <row r="95" spans="1:17" s="2" customFormat="1" ht="33" customHeight="1">
      <c r="A95" s="83"/>
      <c r="B95" s="83"/>
      <c r="C95" s="83"/>
      <c r="D95" s="78"/>
      <c r="E95" s="31"/>
      <c r="F95" s="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128"/>
    </row>
    <row r="96" spans="1:17" s="2" customFormat="1" ht="46.5" customHeight="1">
      <c r="A96" s="82"/>
      <c r="B96" s="82"/>
      <c r="C96" s="82"/>
      <c r="D96" s="78"/>
      <c r="E96" s="31"/>
      <c r="F96" s="8"/>
      <c r="G96" s="48"/>
      <c r="H96" s="48"/>
      <c r="I96" s="48"/>
      <c r="J96" s="48"/>
      <c r="K96" s="48"/>
      <c r="L96" s="48"/>
      <c r="M96" s="48"/>
      <c r="N96" s="48"/>
      <c r="O96" s="40"/>
      <c r="P96" s="40"/>
      <c r="Q96" s="123"/>
    </row>
    <row r="97" spans="1:17" s="2" customFormat="1" ht="46.5" customHeight="1">
      <c r="A97" s="82"/>
      <c r="B97" s="82"/>
      <c r="C97" s="82"/>
      <c r="D97" s="78"/>
      <c r="E97" s="31"/>
      <c r="F97" s="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123"/>
    </row>
    <row r="98" spans="1:17" s="2" customFormat="1" ht="46.5" customHeight="1">
      <c r="A98" s="82"/>
      <c r="B98" s="82"/>
      <c r="C98" s="82"/>
      <c r="D98" s="78"/>
      <c r="E98" s="31"/>
      <c r="F98" s="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123"/>
    </row>
    <row r="99" spans="1:17" s="2" customFormat="1" ht="45" customHeight="1">
      <c r="A99" s="82"/>
      <c r="B99" s="82"/>
      <c r="C99" s="82"/>
      <c r="D99" s="78"/>
      <c r="E99" s="31"/>
      <c r="F99" s="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123"/>
    </row>
    <row r="100" spans="1:17" s="2" customFormat="1" ht="45" customHeight="1">
      <c r="A100" s="82"/>
      <c r="B100" s="82"/>
      <c r="C100" s="82"/>
      <c r="D100" s="78"/>
      <c r="E100" s="31"/>
      <c r="F100" s="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123"/>
    </row>
    <row r="101" spans="1:17" s="2" customFormat="1" ht="45" customHeight="1">
      <c r="A101" s="82"/>
      <c r="B101" s="82"/>
      <c r="C101" s="82"/>
      <c r="D101" s="78"/>
      <c r="E101" s="31"/>
      <c r="F101" s="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123"/>
    </row>
    <row r="102" spans="1:17" s="2" customFormat="1" ht="45" customHeight="1">
      <c r="A102" s="82"/>
      <c r="B102" s="82"/>
      <c r="C102" s="82"/>
      <c r="D102" s="78"/>
      <c r="E102" s="31"/>
      <c r="F102" s="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123"/>
    </row>
    <row r="103" spans="1:17" s="2" customFormat="1" ht="45" customHeight="1">
      <c r="A103" s="82"/>
      <c r="B103" s="82"/>
      <c r="C103" s="82"/>
      <c r="D103" s="78"/>
      <c r="E103" s="31"/>
      <c r="F103" s="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123"/>
    </row>
    <row r="104" spans="1:17" s="2" customFormat="1" ht="45" customHeight="1">
      <c r="A104" s="82"/>
      <c r="B104" s="82"/>
      <c r="C104" s="82"/>
      <c r="D104" s="78"/>
      <c r="E104" s="31"/>
      <c r="F104" s="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123"/>
    </row>
    <row r="105" spans="1:17" s="2" customFormat="1" ht="45" customHeight="1">
      <c r="A105" s="82"/>
      <c r="B105" s="82"/>
      <c r="C105" s="82"/>
      <c r="D105" s="78"/>
      <c r="E105" s="31"/>
      <c r="F105" s="29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123"/>
    </row>
    <row r="106" spans="1:17" s="2" customFormat="1" ht="45" customHeight="1">
      <c r="A106" s="82"/>
      <c r="B106" s="82"/>
      <c r="C106" s="82"/>
      <c r="D106" s="78"/>
      <c r="E106" s="31"/>
      <c r="F106" s="29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123"/>
    </row>
    <row r="107" spans="1:17" s="2" customFormat="1" ht="45" customHeight="1">
      <c r="A107" s="82"/>
      <c r="B107" s="82"/>
      <c r="C107" s="82"/>
      <c r="D107" s="78"/>
      <c r="E107" s="31"/>
      <c r="F107" s="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123"/>
    </row>
    <row r="108" spans="1:17" s="2" customFormat="1" ht="45" customHeight="1">
      <c r="A108" s="82"/>
      <c r="B108" s="82"/>
      <c r="C108" s="82"/>
      <c r="D108" s="78"/>
      <c r="E108" s="31"/>
      <c r="F108" s="29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123"/>
    </row>
    <row r="109" spans="1:17" s="2" customFormat="1" ht="45" customHeight="1">
      <c r="A109" s="83"/>
      <c r="B109" s="83"/>
      <c r="C109" s="83"/>
      <c r="D109" s="78"/>
      <c r="E109" s="31"/>
      <c r="F109" s="29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123"/>
    </row>
    <row r="110" spans="1:17" s="2" customFormat="1" ht="45" customHeight="1">
      <c r="A110" s="83"/>
      <c r="B110" s="83"/>
      <c r="C110" s="83"/>
      <c r="D110" s="78"/>
      <c r="E110" s="31"/>
      <c r="F110" s="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23"/>
    </row>
    <row r="111" spans="1:17" s="2" customFormat="1" ht="45" customHeight="1">
      <c r="A111" s="101"/>
      <c r="B111" s="82"/>
      <c r="C111" s="82"/>
      <c r="D111" s="78"/>
      <c r="E111" s="31"/>
      <c r="F111" s="29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123"/>
    </row>
    <row r="112" spans="1:17" s="2" customFormat="1" ht="45" customHeight="1">
      <c r="A112" s="101"/>
      <c r="B112" s="82"/>
      <c r="C112" s="83"/>
      <c r="D112" s="78"/>
      <c r="E112" s="31"/>
      <c r="F112" s="29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123"/>
    </row>
    <row r="113" spans="1:17" s="2" customFormat="1" ht="45" customHeight="1">
      <c r="A113" s="101"/>
      <c r="B113" s="82"/>
      <c r="C113" s="83"/>
      <c r="D113" s="78"/>
      <c r="E113" s="31"/>
      <c r="F113" s="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123"/>
    </row>
    <row r="114" spans="1:20" s="2" customFormat="1" ht="45.75" customHeight="1">
      <c r="A114" s="101"/>
      <c r="B114" s="82"/>
      <c r="C114" s="82"/>
      <c r="D114" s="78"/>
      <c r="E114" s="31"/>
      <c r="F114" s="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123"/>
      <c r="R114" s="26"/>
      <c r="S114" s="27"/>
      <c r="T114" s="26"/>
    </row>
    <row r="115" spans="1:20" s="2" customFormat="1" ht="45.75" customHeight="1">
      <c r="A115" s="101"/>
      <c r="B115" s="82"/>
      <c r="C115" s="82"/>
      <c r="D115" s="78"/>
      <c r="E115" s="31"/>
      <c r="F115" s="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123"/>
      <c r="R115" s="26"/>
      <c r="S115" s="26"/>
      <c r="T115" s="27"/>
    </row>
    <row r="116" spans="1:20" s="2" customFormat="1" ht="45.75" customHeight="1">
      <c r="A116" s="101"/>
      <c r="B116" s="82"/>
      <c r="C116" s="82"/>
      <c r="D116" s="78"/>
      <c r="E116" s="31"/>
      <c r="F116" s="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123"/>
      <c r="R116" s="26"/>
      <c r="S116" s="26"/>
      <c r="T116" s="26"/>
    </row>
    <row r="117" spans="1:19" s="2" customFormat="1" ht="45.75" customHeight="1">
      <c r="A117" s="101"/>
      <c r="B117" s="82"/>
      <c r="C117" s="82"/>
      <c r="D117" s="78"/>
      <c r="E117" s="31"/>
      <c r="F117" s="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123"/>
      <c r="R117" s="1"/>
      <c r="S117" s="1"/>
    </row>
    <row r="118" spans="1:17" ht="45.75" customHeight="1">
      <c r="A118" s="101"/>
      <c r="B118" s="82"/>
      <c r="C118" s="82"/>
      <c r="D118" s="78"/>
      <c r="E118" s="31"/>
      <c r="F118" s="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123"/>
    </row>
    <row r="119" spans="1:17" ht="45.75" customHeight="1">
      <c r="A119" s="101"/>
      <c r="B119" s="82"/>
      <c r="C119" s="82"/>
      <c r="D119" s="78"/>
      <c r="E119" s="31"/>
      <c r="F119" s="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123"/>
    </row>
    <row r="120" spans="1:17" ht="45.75" customHeight="1">
      <c r="A120" s="101"/>
      <c r="B120" s="82"/>
      <c r="C120" s="82"/>
      <c r="D120" s="78"/>
      <c r="E120" s="31"/>
      <c r="F120" s="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123"/>
    </row>
    <row r="121" spans="1:17" ht="45.75" customHeight="1">
      <c r="A121" s="101"/>
      <c r="B121" s="82"/>
      <c r="C121" s="82"/>
      <c r="D121" s="78"/>
      <c r="E121" s="31"/>
      <c r="F121" s="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123"/>
    </row>
    <row r="122" spans="1:17" ht="45.75" customHeight="1">
      <c r="A122" s="101"/>
      <c r="B122" s="82"/>
      <c r="C122" s="82"/>
      <c r="D122" s="78"/>
      <c r="E122" s="31"/>
      <c r="F122" s="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123"/>
    </row>
    <row r="123" spans="1:17" s="25" customFormat="1" ht="45.75" customHeight="1">
      <c r="A123" s="101"/>
      <c r="B123" s="82"/>
      <c r="C123" s="82"/>
      <c r="D123" s="78"/>
      <c r="E123" s="7"/>
      <c r="F123" s="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123"/>
    </row>
    <row r="124" spans="1:17" s="25" customFormat="1" ht="45.75" customHeight="1">
      <c r="A124" s="101"/>
      <c r="B124" s="82"/>
      <c r="C124" s="82"/>
      <c r="D124" s="78"/>
      <c r="E124" s="7"/>
      <c r="F124" s="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123"/>
    </row>
    <row r="125" spans="1:17" s="25" customFormat="1" ht="45.75" customHeight="1">
      <c r="A125" s="101"/>
      <c r="B125" s="82"/>
      <c r="C125" s="82"/>
      <c r="D125" s="78"/>
      <c r="E125" s="7"/>
      <c r="F125" s="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123"/>
    </row>
    <row r="126" spans="1:17" s="25" customFormat="1" ht="45.75" customHeight="1">
      <c r="A126" s="101"/>
      <c r="B126" s="82"/>
      <c r="C126" s="82"/>
      <c r="D126" s="78"/>
      <c r="E126" s="7"/>
      <c r="F126" s="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123"/>
    </row>
    <row r="127" spans="1:17" s="25" customFormat="1" ht="45.75" customHeight="1">
      <c r="A127" s="101"/>
      <c r="B127" s="82"/>
      <c r="C127" s="82"/>
      <c r="D127" s="78"/>
      <c r="E127" s="7"/>
      <c r="F127" s="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123"/>
    </row>
    <row r="128" spans="1:17" s="25" customFormat="1" ht="45.75" customHeight="1">
      <c r="A128" s="101"/>
      <c r="B128" s="82"/>
      <c r="C128" s="82"/>
      <c r="D128" s="78"/>
      <c r="E128" s="7"/>
      <c r="F128" s="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123"/>
    </row>
    <row r="129" spans="1:17" ht="46.5" customHeight="1">
      <c r="A129" s="82"/>
      <c r="B129" s="82"/>
      <c r="C129" s="82"/>
      <c r="D129" s="78"/>
      <c r="E129" s="31"/>
      <c r="F129" s="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123"/>
    </row>
    <row r="130" spans="1:17" ht="46.5" customHeight="1">
      <c r="A130" s="82"/>
      <c r="B130" s="82"/>
      <c r="C130" s="83"/>
      <c r="D130" s="78"/>
      <c r="E130" s="31"/>
      <c r="F130" s="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123"/>
    </row>
    <row r="131" spans="1:17" ht="46.5" customHeight="1">
      <c r="A131" s="82"/>
      <c r="B131" s="82"/>
      <c r="C131" s="83"/>
      <c r="D131" s="78"/>
      <c r="E131" s="31"/>
      <c r="F131" s="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123"/>
    </row>
    <row r="132" spans="1:17" ht="45.75" customHeight="1">
      <c r="A132" s="82"/>
      <c r="B132" s="82"/>
      <c r="C132" s="82"/>
      <c r="D132" s="78"/>
      <c r="E132" s="31"/>
      <c r="F132" s="8"/>
      <c r="G132" s="50"/>
      <c r="H132" s="55"/>
      <c r="I132" s="55"/>
      <c r="J132" s="55"/>
      <c r="K132" s="55"/>
      <c r="L132" s="55"/>
      <c r="M132" s="55"/>
      <c r="N132" s="48"/>
      <c r="O132" s="48"/>
      <c r="P132" s="48"/>
      <c r="Q132" s="79"/>
    </row>
    <row r="133" spans="1:17" ht="45.75" customHeight="1">
      <c r="A133" s="82"/>
      <c r="B133" s="82"/>
      <c r="C133" s="83"/>
      <c r="D133" s="78"/>
      <c r="E133" s="31"/>
      <c r="F133" s="8"/>
      <c r="G133" s="50"/>
      <c r="H133" s="55"/>
      <c r="I133" s="55"/>
      <c r="J133" s="55"/>
      <c r="K133" s="55"/>
      <c r="L133" s="55"/>
      <c r="M133" s="55"/>
      <c r="N133" s="48"/>
      <c r="O133" s="48"/>
      <c r="P133" s="48"/>
      <c r="Q133" s="79"/>
    </row>
    <row r="134" spans="1:17" ht="45.75" customHeight="1">
      <c r="A134" s="82"/>
      <c r="B134" s="82"/>
      <c r="C134" s="83"/>
      <c r="D134" s="78"/>
      <c r="E134" s="31"/>
      <c r="F134" s="8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79"/>
    </row>
    <row r="135" spans="1:17" ht="45.75" customHeight="1">
      <c r="A135" s="82"/>
      <c r="B135" s="82"/>
      <c r="C135" s="82"/>
      <c r="D135" s="78"/>
      <c r="E135" s="31"/>
      <c r="F135" s="8"/>
      <c r="G135" s="56"/>
      <c r="H135" s="55"/>
      <c r="I135" s="55"/>
      <c r="J135" s="55"/>
      <c r="K135" s="55"/>
      <c r="L135" s="55"/>
      <c r="M135" s="55"/>
      <c r="N135" s="50"/>
      <c r="O135" s="55"/>
      <c r="P135" s="48"/>
      <c r="Q135" s="113"/>
    </row>
    <row r="136" spans="1:17" ht="45.75" customHeight="1">
      <c r="A136" s="82"/>
      <c r="B136" s="82"/>
      <c r="C136" s="82"/>
      <c r="D136" s="78"/>
      <c r="E136" s="31"/>
      <c r="F136" s="8"/>
      <c r="G136" s="56"/>
      <c r="H136" s="55"/>
      <c r="I136" s="55"/>
      <c r="J136" s="55"/>
      <c r="K136" s="55"/>
      <c r="L136" s="55"/>
      <c r="M136" s="55"/>
      <c r="N136" s="50"/>
      <c r="O136" s="55"/>
      <c r="P136" s="48"/>
      <c r="Q136" s="113"/>
    </row>
    <row r="137" spans="1:17" ht="45.75" customHeight="1">
      <c r="A137" s="82"/>
      <c r="B137" s="82"/>
      <c r="C137" s="82"/>
      <c r="D137" s="78"/>
      <c r="E137" s="31"/>
      <c r="F137" s="8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113"/>
    </row>
    <row r="138" spans="1:17" ht="45.75" customHeight="1">
      <c r="A138" s="82"/>
      <c r="B138" s="82"/>
      <c r="C138" s="82"/>
      <c r="D138" s="78"/>
      <c r="E138" s="31"/>
      <c r="F138" s="8"/>
      <c r="G138" s="56"/>
      <c r="H138" s="57"/>
      <c r="I138" s="57"/>
      <c r="J138" s="57"/>
      <c r="K138" s="57"/>
      <c r="L138" s="57"/>
      <c r="M138" s="57"/>
      <c r="N138" s="40"/>
      <c r="O138" s="57"/>
      <c r="P138" s="57"/>
      <c r="Q138" s="127"/>
    </row>
    <row r="139" spans="1:17" ht="45.75" customHeight="1">
      <c r="A139" s="82"/>
      <c r="B139" s="82"/>
      <c r="C139" s="82"/>
      <c r="D139" s="78"/>
      <c r="E139" s="31"/>
      <c r="F139" s="8"/>
      <c r="G139" s="56"/>
      <c r="H139" s="57"/>
      <c r="I139" s="57"/>
      <c r="J139" s="57"/>
      <c r="K139" s="57"/>
      <c r="L139" s="57"/>
      <c r="M139" s="57"/>
      <c r="N139" s="40"/>
      <c r="O139" s="57"/>
      <c r="P139" s="57"/>
      <c r="Q139" s="127"/>
    </row>
    <row r="140" spans="1:17" ht="45.75" customHeight="1">
      <c r="A140" s="82"/>
      <c r="B140" s="82"/>
      <c r="C140" s="82"/>
      <c r="D140" s="78"/>
      <c r="E140" s="31"/>
      <c r="F140" s="8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127"/>
    </row>
    <row r="141" spans="1:17" ht="45.75" customHeight="1">
      <c r="A141" s="108" t="s">
        <v>207</v>
      </c>
      <c r="B141" s="108" t="s">
        <v>208</v>
      </c>
      <c r="C141" s="107" t="s">
        <v>243</v>
      </c>
      <c r="D141" s="125" t="s">
        <v>201</v>
      </c>
      <c r="E141" s="32" t="s">
        <v>6</v>
      </c>
      <c r="F141" s="30"/>
      <c r="G141" s="50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0">
        <v>0</v>
      </c>
      <c r="O141" s="55">
        <v>0</v>
      </c>
      <c r="P141" s="55">
        <v>0</v>
      </c>
      <c r="Q141" s="79" t="s">
        <v>209</v>
      </c>
    </row>
    <row r="142" spans="1:17" ht="45.75" customHeight="1">
      <c r="A142" s="108"/>
      <c r="B142" s="108"/>
      <c r="C142" s="107"/>
      <c r="D142" s="125"/>
      <c r="E142" s="32" t="s">
        <v>7</v>
      </c>
      <c r="F142" s="33" t="s">
        <v>273</v>
      </c>
      <c r="G142" s="49">
        <f>H142+K142+N142+O142+P142</f>
        <v>5476000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0">
        <v>1500000</v>
      </c>
      <c r="O142" s="55">
        <v>1160000</v>
      </c>
      <c r="P142" s="55">
        <v>2816000</v>
      </c>
      <c r="Q142" s="79"/>
    </row>
    <row r="143" spans="1:17" ht="45.75" customHeight="1">
      <c r="A143" s="108"/>
      <c r="B143" s="108"/>
      <c r="C143" s="107"/>
      <c r="D143" s="125"/>
      <c r="E143" s="32" t="s">
        <v>8</v>
      </c>
      <c r="F143" s="36"/>
      <c r="G143" s="52">
        <f aca="true" t="shared" si="7" ref="G143:P143">G142-G141</f>
        <v>5476000</v>
      </c>
      <c r="H143" s="52">
        <f t="shared" si="7"/>
        <v>0</v>
      </c>
      <c r="I143" s="52">
        <f t="shared" si="7"/>
        <v>0</v>
      </c>
      <c r="J143" s="52">
        <f t="shared" si="7"/>
        <v>0</v>
      </c>
      <c r="K143" s="52">
        <f t="shared" si="7"/>
        <v>0</v>
      </c>
      <c r="L143" s="52">
        <f t="shared" si="7"/>
        <v>0</v>
      </c>
      <c r="M143" s="52">
        <f t="shared" si="7"/>
        <v>0</v>
      </c>
      <c r="N143" s="52">
        <f t="shared" si="7"/>
        <v>1500000</v>
      </c>
      <c r="O143" s="52">
        <f t="shared" si="7"/>
        <v>1160000</v>
      </c>
      <c r="P143" s="52">
        <f t="shared" si="7"/>
        <v>2816000</v>
      </c>
      <c r="Q143" s="79"/>
    </row>
    <row r="144" spans="1:17" ht="45.75" customHeight="1">
      <c r="A144" s="108" t="s">
        <v>207</v>
      </c>
      <c r="B144" s="108" t="s">
        <v>208</v>
      </c>
      <c r="C144" s="125" t="s">
        <v>244</v>
      </c>
      <c r="D144" s="125" t="s">
        <v>201</v>
      </c>
      <c r="E144" s="34" t="s">
        <v>6</v>
      </c>
      <c r="F144" s="60"/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50">
        <v>0</v>
      </c>
      <c r="O144" s="49">
        <v>0</v>
      </c>
      <c r="P144" s="49">
        <v>0</v>
      </c>
      <c r="Q144" s="126" t="s">
        <v>210</v>
      </c>
    </row>
    <row r="145" spans="1:17" ht="45.75" customHeight="1">
      <c r="A145" s="108"/>
      <c r="B145" s="108"/>
      <c r="C145" s="125"/>
      <c r="D145" s="125"/>
      <c r="E145" s="34" t="s">
        <v>7</v>
      </c>
      <c r="F145" s="33" t="s">
        <v>274</v>
      </c>
      <c r="G145" s="49">
        <f>H145+K145+N145+O145+P145</f>
        <v>3000000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50">
        <v>1500000</v>
      </c>
      <c r="O145" s="49">
        <v>1500000</v>
      </c>
      <c r="P145" s="49">
        <v>0</v>
      </c>
      <c r="Q145" s="126"/>
    </row>
    <row r="146" spans="1:17" ht="45.75" customHeight="1">
      <c r="A146" s="108"/>
      <c r="B146" s="108"/>
      <c r="C146" s="125"/>
      <c r="D146" s="125"/>
      <c r="E146" s="34" t="s">
        <v>8</v>
      </c>
      <c r="F146" s="37"/>
      <c r="G146" s="52">
        <f aca="true" t="shared" si="8" ref="G146:P146">G145-G144</f>
        <v>3000000</v>
      </c>
      <c r="H146" s="52">
        <f t="shared" si="8"/>
        <v>0</v>
      </c>
      <c r="I146" s="52">
        <f t="shared" si="8"/>
        <v>0</v>
      </c>
      <c r="J146" s="52">
        <f t="shared" si="8"/>
        <v>0</v>
      </c>
      <c r="K146" s="52">
        <f t="shared" si="8"/>
        <v>0</v>
      </c>
      <c r="L146" s="52">
        <f t="shared" si="8"/>
        <v>0</v>
      </c>
      <c r="M146" s="52">
        <f t="shared" si="8"/>
        <v>0</v>
      </c>
      <c r="N146" s="52">
        <f t="shared" si="8"/>
        <v>1500000</v>
      </c>
      <c r="O146" s="52">
        <f t="shared" si="8"/>
        <v>1500000</v>
      </c>
      <c r="P146" s="52">
        <f t="shared" si="8"/>
        <v>0</v>
      </c>
      <c r="Q146" s="126"/>
    </row>
    <row r="147" spans="1:17" ht="45.75" customHeight="1">
      <c r="A147" s="108" t="s">
        <v>207</v>
      </c>
      <c r="B147" s="108" t="s">
        <v>208</v>
      </c>
      <c r="C147" s="125" t="s">
        <v>245</v>
      </c>
      <c r="D147" s="125" t="s">
        <v>201</v>
      </c>
      <c r="E147" s="34" t="s">
        <v>6</v>
      </c>
      <c r="F147" s="60"/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50">
        <v>0</v>
      </c>
      <c r="O147" s="49">
        <v>0</v>
      </c>
      <c r="P147" s="49">
        <v>0</v>
      </c>
      <c r="Q147" s="79" t="s">
        <v>211</v>
      </c>
    </row>
    <row r="148" spans="1:17" ht="45.75" customHeight="1">
      <c r="A148" s="108"/>
      <c r="B148" s="108"/>
      <c r="C148" s="125"/>
      <c r="D148" s="125"/>
      <c r="E148" s="34" t="s">
        <v>7</v>
      </c>
      <c r="F148" s="33" t="s">
        <v>275</v>
      </c>
      <c r="G148" s="49">
        <f>H148+K148+N148+O148+P148</f>
        <v>2500000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50">
        <v>200000</v>
      </c>
      <c r="O148" s="49">
        <v>1160000</v>
      </c>
      <c r="P148" s="49">
        <v>1140000</v>
      </c>
      <c r="Q148" s="79"/>
    </row>
    <row r="149" spans="1:17" ht="45.75" customHeight="1">
      <c r="A149" s="108"/>
      <c r="B149" s="108"/>
      <c r="C149" s="125"/>
      <c r="D149" s="125"/>
      <c r="E149" s="34" t="s">
        <v>8</v>
      </c>
      <c r="F149" s="37"/>
      <c r="G149" s="52">
        <f aca="true" t="shared" si="9" ref="G149:P149">G148-G147</f>
        <v>2500000</v>
      </c>
      <c r="H149" s="52">
        <f t="shared" si="9"/>
        <v>0</v>
      </c>
      <c r="I149" s="52">
        <f t="shared" si="9"/>
        <v>0</v>
      </c>
      <c r="J149" s="52">
        <f t="shared" si="9"/>
        <v>0</v>
      </c>
      <c r="K149" s="52">
        <f t="shared" si="9"/>
        <v>0</v>
      </c>
      <c r="L149" s="52">
        <f t="shared" si="9"/>
        <v>0</v>
      </c>
      <c r="M149" s="52">
        <f t="shared" si="9"/>
        <v>0</v>
      </c>
      <c r="N149" s="52">
        <f t="shared" si="9"/>
        <v>200000</v>
      </c>
      <c r="O149" s="52">
        <f t="shared" si="9"/>
        <v>1160000</v>
      </c>
      <c r="P149" s="52">
        <f t="shared" si="9"/>
        <v>1140000</v>
      </c>
      <c r="Q149" s="79"/>
    </row>
    <row r="150" spans="1:17" ht="45.75" customHeight="1">
      <c r="A150" s="92"/>
      <c r="B150" s="92"/>
      <c r="C150" s="92"/>
      <c r="D150" s="78"/>
      <c r="E150" s="31"/>
      <c r="F150" s="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123"/>
    </row>
    <row r="151" spans="1:17" ht="45.75" customHeight="1">
      <c r="A151" s="92"/>
      <c r="B151" s="92"/>
      <c r="C151" s="92"/>
      <c r="D151" s="78"/>
      <c r="E151" s="31"/>
      <c r="F151" s="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123"/>
    </row>
    <row r="152" spans="1:17" ht="45.75" customHeight="1">
      <c r="A152" s="92"/>
      <c r="B152" s="92"/>
      <c r="C152" s="92"/>
      <c r="D152" s="78"/>
      <c r="E152" s="31"/>
      <c r="F152" s="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123"/>
    </row>
    <row r="153" spans="1:17" ht="45.75" customHeight="1">
      <c r="A153" s="82"/>
      <c r="B153" s="82"/>
      <c r="C153" s="90"/>
      <c r="D153" s="78"/>
      <c r="E153" s="31"/>
      <c r="F153" s="8"/>
      <c r="G153" s="48"/>
      <c r="H153" s="49"/>
      <c r="I153" s="48"/>
      <c r="J153" s="48"/>
      <c r="K153" s="49"/>
      <c r="L153" s="48"/>
      <c r="M153" s="48"/>
      <c r="N153" s="50"/>
      <c r="O153" s="49"/>
      <c r="P153" s="48"/>
      <c r="Q153" s="123"/>
    </row>
    <row r="154" spans="1:17" ht="45.75" customHeight="1">
      <c r="A154" s="83"/>
      <c r="B154" s="83"/>
      <c r="C154" s="90"/>
      <c r="D154" s="78"/>
      <c r="E154" s="31"/>
      <c r="F154" s="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123"/>
    </row>
    <row r="155" spans="1:17" ht="45.75" customHeight="1">
      <c r="A155" s="83"/>
      <c r="B155" s="83"/>
      <c r="C155" s="90"/>
      <c r="D155" s="78"/>
      <c r="E155" s="31"/>
      <c r="F155" s="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123"/>
    </row>
    <row r="156" spans="1:17" ht="45.75" customHeight="1">
      <c r="A156" s="82"/>
      <c r="B156" s="82"/>
      <c r="C156" s="82"/>
      <c r="D156" s="78"/>
      <c r="E156" s="31"/>
      <c r="F156" s="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123"/>
    </row>
    <row r="157" spans="1:17" ht="45.75" customHeight="1">
      <c r="A157" s="83"/>
      <c r="B157" s="83"/>
      <c r="C157" s="83"/>
      <c r="D157" s="78"/>
      <c r="E157" s="31"/>
      <c r="F157" s="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123"/>
    </row>
    <row r="158" spans="1:17" ht="45.75" customHeight="1">
      <c r="A158" s="83"/>
      <c r="B158" s="83"/>
      <c r="C158" s="83"/>
      <c r="D158" s="78"/>
      <c r="E158" s="31"/>
      <c r="F158" s="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123"/>
    </row>
    <row r="159" spans="1:17" s="43" customFormat="1" ht="45.75" customHeight="1">
      <c r="A159" s="81"/>
      <c r="B159" s="81"/>
      <c r="C159" s="81"/>
      <c r="D159" s="78"/>
      <c r="E159" s="31"/>
      <c r="F159" s="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98"/>
    </row>
    <row r="160" spans="1:17" s="43" customFormat="1" ht="45.75" customHeight="1">
      <c r="A160" s="81"/>
      <c r="B160" s="81"/>
      <c r="C160" s="81"/>
      <c r="D160" s="78"/>
      <c r="E160" s="31"/>
      <c r="F160" s="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98"/>
    </row>
    <row r="161" spans="1:17" s="43" customFormat="1" ht="45.75" customHeight="1">
      <c r="A161" s="81"/>
      <c r="B161" s="81"/>
      <c r="C161" s="81"/>
      <c r="D161" s="78"/>
      <c r="E161" s="31"/>
      <c r="F161" s="8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98"/>
    </row>
    <row r="162" spans="1:17" s="43" customFormat="1" ht="45.75" customHeight="1">
      <c r="A162" s="81"/>
      <c r="B162" s="81"/>
      <c r="C162" s="81"/>
      <c r="D162" s="78"/>
      <c r="E162" s="31"/>
      <c r="F162" s="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98"/>
    </row>
    <row r="163" spans="1:17" s="43" customFormat="1" ht="45.75" customHeight="1">
      <c r="A163" s="91"/>
      <c r="B163" s="91"/>
      <c r="C163" s="91"/>
      <c r="D163" s="78"/>
      <c r="E163" s="31"/>
      <c r="F163" s="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98"/>
    </row>
    <row r="164" spans="1:17" s="43" customFormat="1" ht="45.75" customHeight="1">
      <c r="A164" s="91"/>
      <c r="B164" s="91"/>
      <c r="C164" s="91"/>
      <c r="D164" s="78"/>
      <c r="E164" s="31"/>
      <c r="F164" s="8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98"/>
    </row>
    <row r="165" spans="1:17" s="43" customFormat="1" ht="45.75" customHeight="1">
      <c r="A165" s="81"/>
      <c r="B165" s="81"/>
      <c r="C165" s="81"/>
      <c r="D165" s="78"/>
      <c r="E165" s="31"/>
      <c r="F165" s="9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98"/>
    </row>
    <row r="166" spans="1:17" s="43" customFormat="1" ht="45.75" customHeight="1">
      <c r="A166" s="91"/>
      <c r="B166" s="91"/>
      <c r="C166" s="81"/>
      <c r="D166" s="78"/>
      <c r="E166" s="31"/>
      <c r="F166" s="9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98"/>
    </row>
    <row r="167" spans="1:17" s="43" customFormat="1" ht="45.75" customHeight="1">
      <c r="A167" s="91"/>
      <c r="B167" s="91"/>
      <c r="C167" s="81"/>
      <c r="D167" s="78"/>
      <c r="E167" s="31"/>
      <c r="F167" s="9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98"/>
    </row>
    <row r="168" spans="1:17" s="43" customFormat="1" ht="45.75" customHeight="1">
      <c r="A168" s="81"/>
      <c r="B168" s="81"/>
      <c r="C168" s="81"/>
      <c r="D168" s="78"/>
      <c r="E168" s="31"/>
      <c r="F168" s="9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98"/>
    </row>
    <row r="169" spans="1:17" s="43" customFormat="1" ht="45.75" customHeight="1">
      <c r="A169" s="91"/>
      <c r="B169" s="91"/>
      <c r="C169" s="81"/>
      <c r="D169" s="78"/>
      <c r="E169" s="31"/>
      <c r="F169" s="9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98"/>
    </row>
    <row r="170" spans="1:17" s="43" customFormat="1" ht="45.75" customHeight="1">
      <c r="A170" s="91"/>
      <c r="B170" s="91"/>
      <c r="C170" s="81"/>
      <c r="D170" s="78"/>
      <c r="E170" s="31"/>
      <c r="F170" s="9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98"/>
    </row>
    <row r="171" spans="1:17" s="43" customFormat="1" ht="45.75" customHeight="1">
      <c r="A171" s="81"/>
      <c r="B171" s="81"/>
      <c r="C171" s="81"/>
      <c r="D171" s="78"/>
      <c r="E171" s="31"/>
      <c r="F171" s="9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98"/>
    </row>
    <row r="172" spans="1:17" s="43" customFormat="1" ht="45.75" customHeight="1">
      <c r="A172" s="81"/>
      <c r="B172" s="91"/>
      <c r="C172" s="81"/>
      <c r="D172" s="78"/>
      <c r="E172" s="31"/>
      <c r="F172" s="9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98"/>
    </row>
    <row r="173" spans="1:17" s="43" customFormat="1" ht="45.75" customHeight="1">
      <c r="A173" s="81"/>
      <c r="B173" s="91"/>
      <c r="C173" s="81"/>
      <c r="D173" s="78"/>
      <c r="E173" s="31"/>
      <c r="F173" s="9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98"/>
    </row>
    <row r="174" spans="1:17" s="43" customFormat="1" ht="45.75" customHeight="1">
      <c r="A174" s="81"/>
      <c r="B174" s="81"/>
      <c r="C174" s="81"/>
      <c r="D174" s="78"/>
      <c r="E174" s="31"/>
      <c r="F174" s="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98"/>
    </row>
    <row r="175" spans="1:17" s="43" customFormat="1" ht="45.75" customHeight="1">
      <c r="A175" s="81"/>
      <c r="B175" s="91"/>
      <c r="C175" s="81"/>
      <c r="D175" s="78"/>
      <c r="E175" s="31"/>
      <c r="F175" s="9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98"/>
    </row>
    <row r="176" spans="1:17" s="43" customFormat="1" ht="45.75" customHeight="1">
      <c r="A176" s="81"/>
      <c r="B176" s="91"/>
      <c r="C176" s="81"/>
      <c r="D176" s="78"/>
      <c r="E176" s="31"/>
      <c r="F176" s="9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98"/>
    </row>
    <row r="177" spans="1:17" s="43" customFormat="1" ht="45.75" customHeight="1">
      <c r="A177" s="81"/>
      <c r="B177" s="81"/>
      <c r="C177" s="81"/>
      <c r="D177" s="78"/>
      <c r="E177" s="31"/>
      <c r="F177" s="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98"/>
    </row>
    <row r="178" spans="1:17" s="43" customFormat="1" ht="45.75" customHeight="1">
      <c r="A178" s="81"/>
      <c r="B178" s="91"/>
      <c r="C178" s="81"/>
      <c r="D178" s="78"/>
      <c r="E178" s="31"/>
      <c r="F178" s="9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98"/>
    </row>
    <row r="179" spans="1:17" s="43" customFormat="1" ht="45.75" customHeight="1">
      <c r="A179" s="81"/>
      <c r="B179" s="91"/>
      <c r="C179" s="81"/>
      <c r="D179" s="78"/>
      <c r="E179" s="31"/>
      <c r="F179" s="9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98"/>
    </row>
    <row r="180" spans="1:17" s="43" customFormat="1" ht="45.75" customHeight="1">
      <c r="A180" s="81"/>
      <c r="B180" s="81"/>
      <c r="C180" s="81"/>
      <c r="D180" s="78"/>
      <c r="E180" s="31"/>
      <c r="F180" s="9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98"/>
    </row>
    <row r="181" spans="1:17" s="43" customFormat="1" ht="45.75" customHeight="1">
      <c r="A181" s="81"/>
      <c r="B181" s="91"/>
      <c r="C181" s="81"/>
      <c r="D181" s="78"/>
      <c r="E181" s="31"/>
      <c r="F181" s="9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98"/>
    </row>
    <row r="182" spans="1:17" s="43" customFormat="1" ht="45.75" customHeight="1">
      <c r="A182" s="81"/>
      <c r="B182" s="91"/>
      <c r="C182" s="81"/>
      <c r="D182" s="78"/>
      <c r="E182" s="31"/>
      <c r="F182" s="9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98"/>
    </row>
    <row r="183" spans="1:17" s="43" customFormat="1" ht="45.75" customHeight="1">
      <c r="A183" s="81"/>
      <c r="B183" s="81"/>
      <c r="C183" s="81"/>
      <c r="D183" s="78"/>
      <c r="E183" s="31"/>
      <c r="F183" s="9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98"/>
    </row>
    <row r="184" spans="1:17" s="43" customFormat="1" ht="45.75" customHeight="1">
      <c r="A184" s="81"/>
      <c r="B184" s="91"/>
      <c r="C184" s="81"/>
      <c r="D184" s="78"/>
      <c r="E184" s="31"/>
      <c r="F184" s="9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98"/>
    </row>
    <row r="185" spans="1:17" s="43" customFormat="1" ht="45.75" customHeight="1">
      <c r="A185" s="81"/>
      <c r="B185" s="91"/>
      <c r="C185" s="81"/>
      <c r="D185" s="78"/>
      <c r="E185" s="31"/>
      <c r="F185" s="9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98"/>
    </row>
    <row r="186" spans="1:17" s="43" customFormat="1" ht="45.75" customHeight="1">
      <c r="A186" s="81"/>
      <c r="B186" s="81"/>
      <c r="C186" s="81"/>
      <c r="D186" s="78"/>
      <c r="E186" s="31"/>
      <c r="F186" s="9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98"/>
    </row>
    <row r="187" spans="1:17" s="43" customFormat="1" ht="45.75" customHeight="1">
      <c r="A187" s="81"/>
      <c r="B187" s="91"/>
      <c r="C187" s="81"/>
      <c r="D187" s="78"/>
      <c r="E187" s="31"/>
      <c r="F187" s="9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98"/>
    </row>
    <row r="188" spans="1:17" s="43" customFormat="1" ht="45.75" customHeight="1">
      <c r="A188" s="81"/>
      <c r="B188" s="91"/>
      <c r="C188" s="81"/>
      <c r="D188" s="78"/>
      <c r="E188" s="31"/>
      <c r="F188" s="9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98"/>
    </row>
    <row r="189" spans="1:17" s="43" customFormat="1" ht="45.75" customHeight="1">
      <c r="A189" s="81"/>
      <c r="B189" s="81"/>
      <c r="C189" s="81"/>
      <c r="D189" s="78"/>
      <c r="E189" s="31"/>
      <c r="F189" s="9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98"/>
    </row>
    <row r="190" spans="1:17" s="43" customFormat="1" ht="45.75" customHeight="1">
      <c r="A190" s="81"/>
      <c r="B190" s="91"/>
      <c r="C190" s="81"/>
      <c r="D190" s="78"/>
      <c r="E190" s="31"/>
      <c r="F190" s="9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98"/>
    </row>
    <row r="191" spans="1:17" s="43" customFormat="1" ht="45.75" customHeight="1">
      <c r="A191" s="81"/>
      <c r="B191" s="91"/>
      <c r="C191" s="81"/>
      <c r="D191" s="78"/>
      <c r="E191" s="31"/>
      <c r="F191" s="9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98"/>
    </row>
    <row r="192" spans="1:17" s="43" customFormat="1" ht="45.75" customHeight="1">
      <c r="A192" s="81"/>
      <c r="B192" s="81"/>
      <c r="C192" s="81"/>
      <c r="D192" s="78"/>
      <c r="E192" s="31"/>
      <c r="F192" s="9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98"/>
    </row>
    <row r="193" spans="1:17" s="43" customFormat="1" ht="45.75" customHeight="1">
      <c r="A193" s="81"/>
      <c r="B193" s="91"/>
      <c r="C193" s="81"/>
      <c r="D193" s="78"/>
      <c r="E193" s="31"/>
      <c r="F193" s="9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98"/>
    </row>
    <row r="194" spans="1:17" s="43" customFormat="1" ht="45.75" customHeight="1">
      <c r="A194" s="81"/>
      <c r="B194" s="91"/>
      <c r="C194" s="81"/>
      <c r="D194" s="78"/>
      <c r="E194" s="31"/>
      <c r="F194" s="9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98"/>
    </row>
    <row r="195" spans="1:17" s="43" customFormat="1" ht="45.75" customHeight="1">
      <c r="A195" s="81"/>
      <c r="B195" s="81"/>
      <c r="C195" s="81"/>
      <c r="D195" s="78"/>
      <c r="E195" s="31"/>
      <c r="F195" s="9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98"/>
    </row>
    <row r="196" spans="1:17" s="43" customFormat="1" ht="45.75" customHeight="1">
      <c r="A196" s="81"/>
      <c r="B196" s="91"/>
      <c r="C196" s="81"/>
      <c r="D196" s="78"/>
      <c r="E196" s="31"/>
      <c r="F196" s="9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98"/>
    </row>
    <row r="197" spans="1:17" s="43" customFormat="1" ht="45.75" customHeight="1">
      <c r="A197" s="81"/>
      <c r="B197" s="91"/>
      <c r="C197" s="81"/>
      <c r="D197" s="78"/>
      <c r="E197" s="31"/>
      <c r="F197" s="9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98"/>
    </row>
    <row r="198" spans="1:17" s="43" customFormat="1" ht="45.75" customHeight="1">
      <c r="A198" s="81"/>
      <c r="B198" s="81"/>
      <c r="C198" s="81"/>
      <c r="D198" s="78"/>
      <c r="E198" s="31"/>
      <c r="F198" s="9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98"/>
    </row>
    <row r="199" spans="1:17" s="43" customFormat="1" ht="45.75" customHeight="1">
      <c r="A199" s="81"/>
      <c r="B199" s="91"/>
      <c r="C199" s="81"/>
      <c r="D199" s="78"/>
      <c r="E199" s="31"/>
      <c r="F199" s="9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98"/>
    </row>
    <row r="200" spans="1:17" s="43" customFormat="1" ht="45.75" customHeight="1">
      <c r="A200" s="81"/>
      <c r="B200" s="91"/>
      <c r="C200" s="81"/>
      <c r="D200" s="78"/>
      <c r="E200" s="31"/>
      <c r="F200" s="9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98"/>
    </row>
    <row r="201" spans="1:17" ht="45.75" customHeight="1">
      <c r="A201" s="81" t="s">
        <v>129</v>
      </c>
      <c r="B201" s="81" t="s">
        <v>130</v>
      </c>
      <c r="C201" s="81" t="s">
        <v>242</v>
      </c>
      <c r="D201" s="78" t="s">
        <v>11</v>
      </c>
      <c r="E201" s="31" t="s">
        <v>6</v>
      </c>
      <c r="F201" s="9"/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98" t="s">
        <v>299</v>
      </c>
    </row>
    <row r="202" spans="1:17" ht="45.75" customHeight="1">
      <c r="A202" s="81"/>
      <c r="B202" s="91"/>
      <c r="C202" s="81"/>
      <c r="D202" s="78"/>
      <c r="E202" s="31" t="s">
        <v>7</v>
      </c>
      <c r="F202" s="9" t="s">
        <v>291</v>
      </c>
      <c r="G202" s="40">
        <v>2733000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714000</v>
      </c>
      <c r="O202" s="40">
        <v>1049000</v>
      </c>
      <c r="P202" s="40">
        <v>970000</v>
      </c>
      <c r="Q202" s="98"/>
    </row>
    <row r="203" spans="1:17" ht="45.75" customHeight="1">
      <c r="A203" s="81"/>
      <c r="B203" s="91"/>
      <c r="C203" s="81"/>
      <c r="D203" s="78"/>
      <c r="E203" s="31" t="s">
        <v>8</v>
      </c>
      <c r="F203" s="9"/>
      <c r="G203" s="40">
        <v>2733000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714000</v>
      </c>
      <c r="O203" s="40">
        <v>1049000</v>
      </c>
      <c r="P203" s="40">
        <v>970000</v>
      </c>
      <c r="Q203" s="98"/>
    </row>
    <row r="204" spans="1:17" ht="45.75" customHeight="1">
      <c r="A204" s="96"/>
      <c r="B204" s="96"/>
      <c r="C204" s="96"/>
      <c r="D204" s="84"/>
      <c r="E204" s="22"/>
      <c r="F204" s="14"/>
      <c r="G204" s="40"/>
      <c r="H204" s="54"/>
      <c r="I204" s="54"/>
      <c r="J204" s="40"/>
      <c r="K204" s="54"/>
      <c r="L204" s="54"/>
      <c r="M204" s="40"/>
      <c r="N204" s="40"/>
      <c r="O204" s="54"/>
      <c r="P204" s="40"/>
      <c r="Q204" s="124"/>
    </row>
    <row r="205" spans="1:17" ht="45.75" customHeight="1">
      <c r="A205" s="97"/>
      <c r="B205" s="97"/>
      <c r="C205" s="97"/>
      <c r="D205" s="84"/>
      <c r="E205" s="22"/>
      <c r="F205" s="14"/>
      <c r="G205" s="40"/>
      <c r="H205" s="54"/>
      <c r="I205" s="54"/>
      <c r="J205" s="40"/>
      <c r="K205" s="54"/>
      <c r="L205" s="54"/>
      <c r="M205" s="40"/>
      <c r="N205" s="40"/>
      <c r="O205" s="54"/>
      <c r="P205" s="40"/>
      <c r="Q205" s="124"/>
    </row>
    <row r="206" spans="1:17" ht="45.75" customHeight="1">
      <c r="A206" s="97"/>
      <c r="B206" s="97"/>
      <c r="C206" s="97"/>
      <c r="D206" s="84"/>
      <c r="E206" s="22"/>
      <c r="F206" s="14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24"/>
    </row>
    <row r="207" spans="1:17" ht="45.75" customHeight="1">
      <c r="A207" s="94" t="s">
        <v>225</v>
      </c>
      <c r="B207" s="94" t="s">
        <v>226</v>
      </c>
      <c r="C207" s="94" t="s">
        <v>228</v>
      </c>
      <c r="D207" s="78" t="s">
        <v>227</v>
      </c>
      <c r="E207" s="31" t="s">
        <v>6</v>
      </c>
      <c r="F207" s="35"/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123" t="s">
        <v>252</v>
      </c>
    </row>
    <row r="208" spans="1:17" ht="45.75" customHeight="1">
      <c r="A208" s="94"/>
      <c r="B208" s="94"/>
      <c r="C208" s="94"/>
      <c r="D208" s="78"/>
      <c r="E208" s="31" t="s">
        <v>7</v>
      </c>
      <c r="F208" s="35" t="s">
        <v>229</v>
      </c>
      <c r="G208" s="48">
        <v>529371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529371</v>
      </c>
      <c r="O208" s="48">
        <v>0</v>
      </c>
      <c r="P208" s="48">
        <v>0</v>
      </c>
      <c r="Q208" s="123"/>
    </row>
    <row r="209" spans="1:17" ht="45.75" customHeight="1">
      <c r="A209" s="94"/>
      <c r="B209" s="94"/>
      <c r="C209" s="94"/>
      <c r="D209" s="78"/>
      <c r="E209" s="31" t="s">
        <v>8</v>
      </c>
      <c r="F209" s="35"/>
      <c r="G209" s="48">
        <v>529371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529371</v>
      </c>
      <c r="O209" s="48">
        <v>0</v>
      </c>
      <c r="P209" s="48">
        <v>0</v>
      </c>
      <c r="Q209" s="123"/>
    </row>
    <row r="210" spans="1:17" ht="45.75" customHeight="1">
      <c r="A210" s="94" t="s">
        <v>225</v>
      </c>
      <c r="B210" s="94" t="s">
        <v>226</v>
      </c>
      <c r="C210" s="94" t="s">
        <v>230</v>
      </c>
      <c r="D210" s="78" t="s">
        <v>227</v>
      </c>
      <c r="E210" s="31" t="s">
        <v>6</v>
      </c>
      <c r="F210" s="35"/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123" t="s">
        <v>251</v>
      </c>
    </row>
    <row r="211" spans="1:17" ht="45.75" customHeight="1">
      <c r="A211" s="94"/>
      <c r="B211" s="94"/>
      <c r="C211" s="94"/>
      <c r="D211" s="78"/>
      <c r="E211" s="31" t="s">
        <v>7</v>
      </c>
      <c r="F211" s="35" t="s">
        <v>231</v>
      </c>
      <c r="G211" s="48">
        <v>3244747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3244747</v>
      </c>
      <c r="O211" s="48">
        <v>0</v>
      </c>
      <c r="P211" s="48">
        <v>0</v>
      </c>
      <c r="Q211" s="123"/>
    </row>
    <row r="212" spans="1:17" ht="45.75" customHeight="1">
      <c r="A212" s="94"/>
      <c r="B212" s="94"/>
      <c r="C212" s="94"/>
      <c r="D212" s="78"/>
      <c r="E212" s="31" t="s">
        <v>8</v>
      </c>
      <c r="F212" s="35"/>
      <c r="G212" s="48">
        <v>3244747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3244747</v>
      </c>
      <c r="O212" s="48">
        <v>0</v>
      </c>
      <c r="P212" s="48">
        <v>0</v>
      </c>
      <c r="Q212" s="123"/>
    </row>
    <row r="213" spans="1:17" ht="45.75" customHeight="1">
      <c r="A213" s="94" t="s">
        <v>225</v>
      </c>
      <c r="B213" s="94" t="s">
        <v>232</v>
      </c>
      <c r="C213" s="94" t="s">
        <v>233</v>
      </c>
      <c r="D213" s="78" t="s">
        <v>227</v>
      </c>
      <c r="E213" s="31" t="s">
        <v>6</v>
      </c>
      <c r="F213" s="35" t="s">
        <v>234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123" t="s">
        <v>252</v>
      </c>
    </row>
    <row r="214" spans="1:17" ht="45.75" customHeight="1">
      <c r="A214" s="94"/>
      <c r="B214" s="94"/>
      <c r="C214" s="94"/>
      <c r="D214" s="78"/>
      <c r="E214" s="31" t="s">
        <v>7</v>
      </c>
      <c r="F214" s="35" t="s">
        <v>234</v>
      </c>
      <c r="G214" s="48">
        <v>1556886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1556886</v>
      </c>
      <c r="O214" s="48">
        <v>0</v>
      </c>
      <c r="P214" s="48">
        <v>0</v>
      </c>
      <c r="Q214" s="123"/>
    </row>
    <row r="215" spans="1:17" ht="45.75" customHeight="1">
      <c r="A215" s="94"/>
      <c r="B215" s="94"/>
      <c r="C215" s="94"/>
      <c r="D215" s="78"/>
      <c r="E215" s="31" t="s">
        <v>8</v>
      </c>
      <c r="F215" s="35"/>
      <c r="G215" s="48">
        <v>1556886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1556886</v>
      </c>
      <c r="O215" s="48">
        <v>0</v>
      </c>
      <c r="P215" s="48">
        <v>0</v>
      </c>
      <c r="Q215" s="123"/>
    </row>
    <row r="216" spans="1:17" ht="45.75" customHeight="1">
      <c r="A216" s="94" t="s">
        <v>225</v>
      </c>
      <c r="B216" s="94" t="s">
        <v>232</v>
      </c>
      <c r="C216" s="94" t="s">
        <v>235</v>
      </c>
      <c r="D216" s="78" t="s">
        <v>227</v>
      </c>
      <c r="E216" s="31" t="s">
        <v>6</v>
      </c>
      <c r="F216" s="35" t="s">
        <v>236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123" t="s">
        <v>252</v>
      </c>
    </row>
    <row r="217" spans="1:17" ht="45.75" customHeight="1">
      <c r="A217" s="94"/>
      <c r="B217" s="94"/>
      <c r="C217" s="94"/>
      <c r="D217" s="78"/>
      <c r="E217" s="31" t="s">
        <v>7</v>
      </c>
      <c r="F217" s="35" t="s">
        <v>236</v>
      </c>
      <c r="G217" s="48">
        <v>5260596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5260596</v>
      </c>
      <c r="O217" s="48">
        <v>0</v>
      </c>
      <c r="P217" s="48">
        <v>0</v>
      </c>
      <c r="Q217" s="123"/>
    </row>
    <row r="218" spans="1:17" ht="45.75" customHeight="1">
      <c r="A218" s="94"/>
      <c r="B218" s="94"/>
      <c r="C218" s="94"/>
      <c r="D218" s="78"/>
      <c r="E218" s="31" t="s">
        <v>8</v>
      </c>
      <c r="F218" s="35"/>
      <c r="G218" s="48">
        <v>5260596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5260596</v>
      </c>
      <c r="O218" s="48">
        <v>0</v>
      </c>
      <c r="P218" s="48">
        <v>0</v>
      </c>
      <c r="Q218" s="123"/>
    </row>
    <row r="219" spans="1:17" ht="45.75" customHeight="1">
      <c r="A219" s="82"/>
      <c r="B219" s="82"/>
      <c r="C219" s="82"/>
      <c r="D219" s="95"/>
      <c r="E219" s="31"/>
      <c r="F219" s="29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123"/>
    </row>
    <row r="220" spans="1:17" ht="45.75" customHeight="1">
      <c r="A220" s="83"/>
      <c r="B220" s="83"/>
      <c r="C220" s="83"/>
      <c r="D220" s="95"/>
      <c r="E220" s="31"/>
      <c r="F220" s="29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123"/>
    </row>
    <row r="221" spans="1:17" ht="45.75" customHeight="1">
      <c r="A221" s="83"/>
      <c r="B221" s="83"/>
      <c r="C221" s="83"/>
      <c r="D221" s="95"/>
      <c r="E221" s="31"/>
      <c r="F221" s="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123"/>
    </row>
  </sheetData>
  <sheetProtection/>
  <mergeCells count="370">
    <mergeCell ref="A2:Q2"/>
    <mergeCell ref="A4:C5"/>
    <mergeCell ref="D4:D5"/>
    <mergeCell ref="E4:E5"/>
    <mergeCell ref="F4:F5"/>
    <mergeCell ref="G4:G5"/>
    <mergeCell ref="H4:J4"/>
    <mergeCell ref="K4:M4"/>
    <mergeCell ref="N4:N5"/>
    <mergeCell ref="O4:O5"/>
    <mergeCell ref="A15:A17"/>
    <mergeCell ref="B15:B17"/>
    <mergeCell ref="C15:C17"/>
    <mergeCell ref="D15:D17"/>
    <mergeCell ref="Q15:Q17"/>
    <mergeCell ref="P4:P5"/>
    <mergeCell ref="Q4:Q5"/>
    <mergeCell ref="A6:C8"/>
    <mergeCell ref="D6:D8"/>
    <mergeCell ref="F6:F8"/>
    <mergeCell ref="A21:A23"/>
    <mergeCell ref="B21:B23"/>
    <mergeCell ref="C21:C23"/>
    <mergeCell ref="D21:D23"/>
    <mergeCell ref="Q21:Q23"/>
    <mergeCell ref="A12:A14"/>
    <mergeCell ref="B12:B14"/>
    <mergeCell ref="C12:C14"/>
    <mergeCell ref="D12:D14"/>
    <mergeCell ref="Q12:Q14"/>
    <mergeCell ref="A27:A29"/>
    <mergeCell ref="B27:B29"/>
    <mergeCell ref="C27:C29"/>
    <mergeCell ref="D27:D29"/>
    <mergeCell ref="Q27:Q29"/>
    <mergeCell ref="A18:A20"/>
    <mergeCell ref="B18:B20"/>
    <mergeCell ref="C18:C20"/>
    <mergeCell ref="D18:D20"/>
    <mergeCell ref="Q18:Q20"/>
    <mergeCell ref="A33:A35"/>
    <mergeCell ref="B33:B35"/>
    <mergeCell ref="C33:C35"/>
    <mergeCell ref="D33:D35"/>
    <mergeCell ref="Q33:Q35"/>
    <mergeCell ref="A24:A26"/>
    <mergeCell ref="B24:B26"/>
    <mergeCell ref="C24:C26"/>
    <mergeCell ref="D24:D26"/>
    <mergeCell ref="Q24:Q26"/>
    <mergeCell ref="A39:A41"/>
    <mergeCell ref="B39:B41"/>
    <mergeCell ref="C39:C41"/>
    <mergeCell ref="D39:D41"/>
    <mergeCell ref="Q39:Q41"/>
    <mergeCell ref="A30:A32"/>
    <mergeCell ref="B30:B32"/>
    <mergeCell ref="C30:C32"/>
    <mergeCell ref="D30:D32"/>
    <mergeCell ref="Q30:Q32"/>
    <mergeCell ref="A45:A47"/>
    <mergeCell ref="B45:B47"/>
    <mergeCell ref="C45:C47"/>
    <mergeCell ref="D45:D47"/>
    <mergeCell ref="Q45:Q47"/>
    <mergeCell ref="A36:A38"/>
    <mergeCell ref="B36:B38"/>
    <mergeCell ref="C36:C38"/>
    <mergeCell ref="D36:D38"/>
    <mergeCell ref="Q36:Q38"/>
    <mergeCell ref="A51:A53"/>
    <mergeCell ref="B51:B53"/>
    <mergeCell ref="C51:C53"/>
    <mergeCell ref="D51:D53"/>
    <mergeCell ref="Q51:Q53"/>
    <mergeCell ref="A42:A44"/>
    <mergeCell ref="B42:B44"/>
    <mergeCell ref="C42:C44"/>
    <mergeCell ref="D42:D44"/>
    <mergeCell ref="Q42:Q44"/>
    <mergeCell ref="A57:A59"/>
    <mergeCell ref="B57:B59"/>
    <mergeCell ref="C57:C59"/>
    <mergeCell ref="D57:D59"/>
    <mergeCell ref="Q57:Q59"/>
    <mergeCell ref="A48:A50"/>
    <mergeCell ref="B48:B50"/>
    <mergeCell ref="C48:C50"/>
    <mergeCell ref="D48:D50"/>
    <mergeCell ref="Q48:Q50"/>
    <mergeCell ref="A63:A65"/>
    <mergeCell ref="B63:B65"/>
    <mergeCell ref="C63:C65"/>
    <mergeCell ref="D63:D65"/>
    <mergeCell ref="Q63:Q65"/>
    <mergeCell ref="A54:A56"/>
    <mergeCell ref="B54:B56"/>
    <mergeCell ref="C54:C56"/>
    <mergeCell ref="D54:D56"/>
    <mergeCell ref="Q54:Q56"/>
    <mergeCell ref="A69:A71"/>
    <mergeCell ref="B69:B71"/>
    <mergeCell ref="C69:C71"/>
    <mergeCell ref="D69:D71"/>
    <mergeCell ref="Q69:Q71"/>
    <mergeCell ref="A60:A62"/>
    <mergeCell ref="B60:B62"/>
    <mergeCell ref="C60:C62"/>
    <mergeCell ref="D60:D62"/>
    <mergeCell ref="Q60:Q62"/>
    <mergeCell ref="A75:A77"/>
    <mergeCell ref="B75:B77"/>
    <mergeCell ref="C75:C77"/>
    <mergeCell ref="D75:D77"/>
    <mergeCell ref="Q75:Q77"/>
    <mergeCell ref="A66:A68"/>
    <mergeCell ref="B66:B68"/>
    <mergeCell ref="C66:C68"/>
    <mergeCell ref="D66:D68"/>
    <mergeCell ref="Q66:Q68"/>
    <mergeCell ref="A81:A83"/>
    <mergeCell ref="B81:B83"/>
    <mergeCell ref="C81:C83"/>
    <mergeCell ref="D81:D83"/>
    <mergeCell ref="Q81:Q83"/>
    <mergeCell ref="A72:A74"/>
    <mergeCell ref="B72:B74"/>
    <mergeCell ref="C72:C74"/>
    <mergeCell ref="D72:D74"/>
    <mergeCell ref="Q72:Q74"/>
    <mergeCell ref="A87:A89"/>
    <mergeCell ref="B87:B89"/>
    <mergeCell ref="C87:C89"/>
    <mergeCell ref="D87:D89"/>
    <mergeCell ref="Q87:Q89"/>
    <mergeCell ref="A78:A80"/>
    <mergeCell ref="B78:B80"/>
    <mergeCell ref="C78:C80"/>
    <mergeCell ref="D78:D80"/>
    <mergeCell ref="Q78:Q80"/>
    <mergeCell ref="A93:A95"/>
    <mergeCell ref="B93:B95"/>
    <mergeCell ref="C93:C95"/>
    <mergeCell ref="D93:D95"/>
    <mergeCell ref="Q93:Q95"/>
    <mergeCell ref="A84:A86"/>
    <mergeCell ref="B84:B86"/>
    <mergeCell ref="C84:C86"/>
    <mergeCell ref="D84:D86"/>
    <mergeCell ref="Q84:Q86"/>
    <mergeCell ref="A99:A101"/>
    <mergeCell ref="B99:B101"/>
    <mergeCell ref="C99:C101"/>
    <mergeCell ref="D99:D101"/>
    <mergeCell ref="Q99:Q101"/>
    <mergeCell ref="A90:A92"/>
    <mergeCell ref="B90:B92"/>
    <mergeCell ref="C90:C92"/>
    <mergeCell ref="D90:D92"/>
    <mergeCell ref="Q90:Q92"/>
    <mergeCell ref="A105:A107"/>
    <mergeCell ref="B105:B107"/>
    <mergeCell ref="C105:C107"/>
    <mergeCell ref="D105:D107"/>
    <mergeCell ref="Q105:Q107"/>
    <mergeCell ref="A96:A98"/>
    <mergeCell ref="B96:B98"/>
    <mergeCell ref="C96:C98"/>
    <mergeCell ref="D96:D98"/>
    <mergeCell ref="Q96:Q98"/>
    <mergeCell ref="A111:A113"/>
    <mergeCell ref="B111:B113"/>
    <mergeCell ref="C111:C113"/>
    <mergeCell ref="D111:D113"/>
    <mergeCell ref="Q111:Q113"/>
    <mergeCell ref="A102:A104"/>
    <mergeCell ref="B102:B104"/>
    <mergeCell ref="C102:C104"/>
    <mergeCell ref="D102:D104"/>
    <mergeCell ref="Q102:Q104"/>
    <mergeCell ref="A117:A119"/>
    <mergeCell ref="B117:B119"/>
    <mergeCell ref="C117:C119"/>
    <mergeCell ref="D117:D119"/>
    <mergeCell ref="Q117:Q119"/>
    <mergeCell ref="A108:A110"/>
    <mergeCell ref="B108:B110"/>
    <mergeCell ref="C108:C110"/>
    <mergeCell ref="D108:D110"/>
    <mergeCell ref="Q108:Q110"/>
    <mergeCell ref="A123:A125"/>
    <mergeCell ref="B123:B125"/>
    <mergeCell ref="C123:C125"/>
    <mergeCell ref="D123:D125"/>
    <mergeCell ref="Q123:Q125"/>
    <mergeCell ref="A114:A116"/>
    <mergeCell ref="B114:B116"/>
    <mergeCell ref="C114:C116"/>
    <mergeCell ref="D114:D116"/>
    <mergeCell ref="Q114:Q116"/>
    <mergeCell ref="A129:A131"/>
    <mergeCell ref="B129:B131"/>
    <mergeCell ref="C129:C131"/>
    <mergeCell ref="D129:D131"/>
    <mergeCell ref="Q129:Q131"/>
    <mergeCell ref="A120:A122"/>
    <mergeCell ref="B120:B122"/>
    <mergeCell ref="C120:C122"/>
    <mergeCell ref="D120:D122"/>
    <mergeCell ref="Q120:Q122"/>
    <mergeCell ref="A135:A137"/>
    <mergeCell ref="B135:B137"/>
    <mergeCell ref="C135:C137"/>
    <mergeCell ref="D135:D137"/>
    <mergeCell ref="Q135:Q137"/>
    <mergeCell ref="A126:A128"/>
    <mergeCell ref="B126:B128"/>
    <mergeCell ref="C126:C128"/>
    <mergeCell ref="D126:D128"/>
    <mergeCell ref="Q126:Q128"/>
    <mergeCell ref="A141:A143"/>
    <mergeCell ref="B141:B143"/>
    <mergeCell ref="C141:C143"/>
    <mergeCell ref="D141:D143"/>
    <mergeCell ref="Q141:Q143"/>
    <mergeCell ref="A132:A134"/>
    <mergeCell ref="B132:B134"/>
    <mergeCell ref="C132:C134"/>
    <mergeCell ref="D132:D134"/>
    <mergeCell ref="Q132:Q134"/>
    <mergeCell ref="A147:A149"/>
    <mergeCell ref="B147:B149"/>
    <mergeCell ref="C147:C149"/>
    <mergeCell ref="D147:D149"/>
    <mergeCell ref="Q147:Q149"/>
    <mergeCell ref="A138:A140"/>
    <mergeCell ref="B138:B140"/>
    <mergeCell ref="C138:C140"/>
    <mergeCell ref="D138:D140"/>
    <mergeCell ref="Q138:Q140"/>
    <mergeCell ref="A153:A155"/>
    <mergeCell ref="B153:B155"/>
    <mergeCell ref="C153:C155"/>
    <mergeCell ref="D153:D155"/>
    <mergeCell ref="Q153:Q155"/>
    <mergeCell ref="A144:A146"/>
    <mergeCell ref="B144:B146"/>
    <mergeCell ref="C144:C146"/>
    <mergeCell ref="D144:D146"/>
    <mergeCell ref="Q144:Q146"/>
    <mergeCell ref="A159:A161"/>
    <mergeCell ref="B159:B161"/>
    <mergeCell ref="C159:C161"/>
    <mergeCell ref="D159:D161"/>
    <mergeCell ref="Q159:Q161"/>
    <mergeCell ref="A150:A152"/>
    <mergeCell ref="B150:B152"/>
    <mergeCell ref="C150:C152"/>
    <mergeCell ref="D150:D152"/>
    <mergeCell ref="Q150:Q152"/>
    <mergeCell ref="A165:A167"/>
    <mergeCell ref="B165:B167"/>
    <mergeCell ref="C165:C167"/>
    <mergeCell ref="D165:D167"/>
    <mergeCell ref="Q165:Q167"/>
    <mergeCell ref="A156:A158"/>
    <mergeCell ref="B156:B158"/>
    <mergeCell ref="C156:C158"/>
    <mergeCell ref="D156:D158"/>
    <mergeCell ref="Q156:Q158"/>
    <mergeCell ref="A171:A173"/>
    <mergeCell ref="B171:B173"/>
    <mergeCell ref="C171:C173"/>
    <mergeCell ref="D171:D173"/>
    <mergeCell ref="Q171:Q173"/>
    <mergeCell ref="A162:A164"/>
    <mergeCell ref="B162:B164"/>
    <mergeCell ref="C162:C164"/>
    <mergeCell ref="D162:D164"/>
    <mergeCell ref="Q162:Q164"/>
    <mergeCell ref="A177:A179"/>
    <mergeCell ref="B177:B179"/>
    <mergeCell ref="C177:C179"/>
    <mergeCell ref="D177:D179"/>
    <mergeCell ref="Q177:Q179"/>
    <mergeCell ref="A168:A170"/>
    <mergeCell ref="B168:B170"/>
    <mergeCell ref="C168:C170"/>
    <mergeCell ref="D168:D170"/>
    <mergeCell ref="Q168:Q170"/>
    <mergeCell ref="A183:A185"/>
    <mergeCell ref="B183:B185"/>
    <mergeCell ref="C183:C185"/>
    <mergeCell ref="D183:D185"/>
    <mergeCell ref="Q183:Q185"/>
    <mergeCell ref="A174:A176"/>
    <mergeCell ref="B174:B176"/>
    <mergeCell ref="C174:C176"/>
    <mergeCell ref="D174:D176"/>
    <mergeCell ref="Q174:Q176"/>
    <mergeCell ref="A189:A191"/>
    <mergeCell ref="B189:B191"/>
    <mergeCell ref="C189:C191"/>
    <mergeCell ref="D189:D191"/>
    <mergeCell ref="Q189:Q191"/>
    <mergeCell ref="A180:A182"/>
    <mergeCell ref="B180:B182"/>
    <mergeCell ref="C180:C182"/>
    <mergeCell ref="D180:D182"/>
    <mergeCell ref="Q180:Q182"/>
    <mergeCell ref="A195:A197"/>
    <mergeCell ref="B195:B197"/>
    <mergeCell ref="C195:C197"/>
    <mergeCell ref="D195:D197"/>
    <mergeCell ref="Q195:Q197"/>
    <mergeCell ref="A186:A188"/>
    <mergeCell ref="B186:B188"/>
    <mergeCell ref="C186:C188"/>
    <mergeCell ref="D186:D188"/>
    <mergeCell ref="Q186:Q188"/>
    <mergeCell ref="A201:A203"/>
    <mergeCell ref="B201:B203"/>
    <mergeCell ref="C201:C203"/>
    <mergeCell ref="D201:D203"/>
    <mergeCell ref="Q201:Q203"/>
    <mergeCell ref="A192:A194"/>
    <mergeCell ref="B192:B194"/>
    <mergeCell ref="C192:C194"/>
    <mergeCell ref="D192:D194"/>
    <mergeCell ref="Q192:Q194"/>
    <mergeCell ref="A207:A209"/>
    <mergeCell ref="B207:B209"/>
    <mergeCell ref="C207:C209"/>
    <mergeCell ref="D207:D209"/>
    <mergeCell ref="Q207:Q209"/>
    <mergeCell ref="A198:A200"/>
    <mergeCell ref="B198:B200"/>
    <mergeCell ref="C198:C200"/>
    <mergeCell ref="D198:D200"/>
    <mergeCell ref="Q198:Q200"/>
    <mergeCell ref="A213:A215"/>
    <mergeCell ref="B213:B215"/>
    <mergeCell ref="C213:C215"/>
    <mergeCell ref="D213:D215"/>
    <mergeCell ref="Q213:Q215"/>
    <mergeCell ref="A204:A206"/>
    <mergeCell ref="B204:B206"/>
    <mergeCell ref="C204:C206"/>
    <mergeCell ref="D204:D206"/>
    <mergeCell ref="Q204:Q206"/>
    <mergeCell ref="A219:A221"/>
    <mergeCell ref="B219:B221"/>
    <mergeCell ref="C219:C221"/>
    <mergeCell ref="D219:D221"/>
    <mergeCell ref="Q219:Q221"/>
    <mergeCell ref="A210:A212"/>
    <mergeCell ref="B210:B212"/>
    <mergeCell ref="C210:C212"/>
    <mergeCell ref="D210:D212"/>
    <mergeCell ref="Q210:Q212"/>
    <mergeCell ref="Q9:Q11"/>
    <mergeCell ref="D9:D11"/>
    <mergeCell ref="C9:C11"/>
    <mergeCell ref="B9:B11"/>
    <mergeCell ref="A9:A11"/>
    <mergeCell ref="A216:A218"/>
    <mergeCell ref="B216:B218"/>
    <mergeCell ref="C216:C218"/>
    <mergeCell ref="D216:D218"/>
    <mergeCell ref="Q216:Q218"/>
  </mergeCells>
  <printOptions/>
  <pageMargins left="0.1968503937007874" right="0" top="0.31496062992125984" bottom="0.2362204724409449" header="0.31496062992125984" footer="0.1968503937007874"/>
  <pageSetup horizontalDpi="600" verticalDpi="600" orientation="landscape" pageOrder="overThenDown" paperSize="9" scale="69" r:id="rId1"/>
  <headerFooter alignWithMargins="0">
    <oddHeader>&amp;L&amp;C&amp;R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21"/>
  <sheetViews>
    <sheetView view="pageLayout" workbookViewId="0" topLeftCell="A1">
      <selection activeCell="A4" sqref="A4:Q5"/>
    </sheetView>
  </sheetViews>
  <sheetFormatPr defaultColWidth="8.88671875" defaultRowHeight="12.75" customHeight="1"/>
  <cols>
    <col min="1" max="2" width="8.6640625" style="23" customWidth="1"/>
    <col min="3" max="3" width="8.21484375" style="23" customWidth="1"/>
    <col min="4" max="4" width="9.21484375" style="15" customWidth="1"/>
    <col min="5" max="5" width="5.77734375" style="12" customWidth="1"/>
    <col min="6" max="6" width="25.99609375" style="12" customWidth="1"/>
    <col min="7" max="16" width="9.10546875" style="19" customWidth="1"/>
    <col min="17" max="17" width="18.6640625" style="17" customWidth="1"/>
    <col min="18" max="18" width="9.88671875" style="1" customWidth="1"/>
    <col min="19" max="16384" width="8.88671875" style="1" customWidth="1"/>
  </cols>
  <sheetData>
    <row r="1" ht="5.25" customHeight="1"/>
    <row r="2" spans="1:17" ht="37.5" customHeight="1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ht="15" customHeight="1">
      <c r="Q3" s="18" t="s">
        <v>98</v>
      </c>
    </row>
    <row r="4" spans="1:17" ht="23.25" customHeight="1">
      <c r="A4" s="103" t="s">
        <v>9</v>
      </c>
      <c r="B4" s="103"/>
      <c r="C4" s="103"/>
      <c r="D4" s="103" t="s">
        <v>12</v>
      </c>
      <c r="E4" s="103" t="s">
        <v>0</v>
      </c>
      <c r="F4" s="103" t="s">
        <v>1</v>
      </c>
      <c r="G4" s="104" t="s">
        <v>2</v>
      </c>
      <c r="H4" s="100" t="s">
        <v>109</v>
      </c>
      <c r="I4" s="100"/>
      <c r="J4" s="100"/>
      <c r="K4" s="100" t="s">
        <v>110</v>
      </c>
      <c r="L4" s="100"/>
      <c r="M4" s="100"/>
      <c r="N4" s="100" t="s">
        <v>111</v>
      </c>
      <c r="O4" s="100" t="s">
        <v>112</v>
      </c>
      <c r="P4" s="106" t="s">
        <v>113</v>
      </c>
      <c r="Q4" s="103" t="s">
        <v>100</v>
      </c>
    </row>
    <row r="5" spans="1:17" ht="23.25" customHeight="1">
      <c r="A5" s="103"/>
      <c r="B5" s="103"/>
      <c r="C5" s="103"/>
      <c r="D5" s="103"/>
      <c r="E5" s="103"/>
      <c r="F5" s="103"/>
      <c r="G5" s="104"/>
      <c r="H5" s="58" t="s">
        <v>3</v>
      </c>
      <c r="I5" s="58" t="s">
        <v>4</v>
      </c>
      <c r="J5" s="58" t="s">
        <v>5</v>
      </c>
      <c r="K5" s="58" t="s">
        <v>3</v>
      </c>
      <c r="L5" s="58" t="s">
        <v>4</v>
      </c>
      <c r="M5" s="58" t="s">
        <v>5</v>
      </c>
      <c r="N5" s="100"/>
      <c r="O5" s="100"/>
      <c r="P5" s="106"/>
      <c r="Q5" s="103"/>
    </row>
    <row r="6" spans="1:17" ht="24" customHeight="1">
      <c r="A6" s="105" t="s">
        <v>54</v>
      </c>
      <c r="B6" s="105"/>
      <c r="C6" s="105"/>
      <c r="D6" s="105"/>
      <c r="E6" s="13" t="s">
        <v>55</v>
      </c>
      <c r="F6" s="105" t="s">
        <v>319</v>
      </c>
      <c r="G6" s="20">
        <f>SUM(H6,K6,N6,O6,P6)</f>
        <v>1538030152</v>
      </c>
      <c r="H6" s="20">
        <f>SUMIF($E$9:$H$241,E9,$H$9:$H$241)</f>
        <v>526395574</v>
      </c>
      <c r="I6" s="20">
        <f>SUMIF($E$9:$I$241,E9,$I$9:$I$241)</f>
        <v>497478320</v>
      </c>
      <c r="J6" s="20">
        <f>H6-I6</f>
        <v>28917254</v>
      </c>
      <c r="K6" s="20">
        <f>SUMIF($E$9:$M$241,E9,K$9:K$241)</f>
        <v>127683687</v>
      </c>
      <c r="L6" s="20">
        <f>SUMIF($E$9:$M$241,E9,L$9:L$241)</f>
        <v>78717552</v>
      </c>
      <c r="M6" s="20">
        <f>K6-L6</f>
        <v>48966135</v>
      </c>
      <c r="N6" s="20">
        <f>SUMIF($E$9:$P$241,E9,N$9:N$521)</f>
        <v>169763624</v>
      </c>
      <c r="O6" s="20">
        <f>SUMIF($E$9:$P$241,E9,O$9:O$521)</f>
        <v>244206854</v>
      </c>
      <c r="P6" s="20">
        <f>SUMIF($E$9:$P$241,E9,P$9:P$521)</f>
        <v>469980413</v>
      </c>
      <c r="Q6" s="16"/>
    </row>
    <row r="7" spans="1:17" ht="24" customHeight="1">
      <c r="A7" s="105"/>
      <c r="B7" s="105"/>
      <c r="C7" s="105"/>
      <c r="D7" s="105"/>
      <c r="E7" s="13" t="s">
        <v>56</v>
      </c>
      <c r="F7" s="105"/>
      <c r="G7" s="20">
        <f>SUM(H7,K7,N7,O7,P7)</f>
        <v>1654783013</v>
      </c>
      <c r="H7" s="20">
        <f>SUMIF($E$9:$H$241,E10,$H$9:$H$241)</f>
        <v>526395574</v>
      </c>
      <c r="I7" s="20">
        <f>SUMIF($E$9:$I$241,E10,$I$9:$I$241)</f>
        <v>501136004</v>
      </c>
      <c r="J7" s="20">
        <f>H7-I7</f>
        <v>25259570</v>
      </c>
      <c r="K7" s="20">
        <f>SUMIF($E$9:$M$241,E10,K$9:K$241)</f>
        <v>127683687</v>
      </c>
      <c r="L7" s="20">
        <f>SUMIF($E$9:$M$241,E10,L$9:L$521)</f>
        <v>81109128</v>
      </c>
      <c r="M7" s="20">
        <f>K7-L7</f>
        <v>46574559</v>
      </c>
      <c r="N7" s="20">
        <f>SUMIF($E$9:$P$241,E10,N$9:N$521)</f>
        <v>184264172</v>
      </c>
      <c r="O7" s="20">
        <f>SUMIF($E$9:$P$241,E10,O$9:O$521)</f>
        <v>185068918</v>
      </c>
      <c r="P7" s="20">
        <f>SUMIF($E$9:$P$241,E10,P$9:P$521)</f>
        <v>631370662</v>
      </c>
      <c r="Q7" s="16"/>
    </row>
    <row r="8" spans="1:17" ht="24" customHeight="1">
      <c r="A8" s="105"/>
      <c r="B8" s="105"/>
      <c r="C8" s="105"/>
      <c r="D8" s="105"/>
      <c r="E8" s="13" t="s">
        <v>57</v>
      </c>
      <c r="F8" s="105"/>
      <c r="G8" s="20">
        <f>G7-G6</f>
        <v>116752861</v>
      </c>
      <c r="H8" s="20">
        <f>H7-H6</f>
        <v>0</v>
      </c>
      <c r="I8" s="20">
        <f aca="true" t="shared" si="0" ref="I8:P8">I7-I6</f>
        <v>3657684</v>
      </c>
      <c r="J8" s="20">
        <f t="shared" si="0"/>
        <v>-3657684</v>
      </c>
      <c r="K8" s="20">
        <f t="shared" si="0"/>
        <v>0</v>
      </c>
      <c r="L8" s="20">
        <f t="shared" si="0"/>
        <v>2391576</v>
      </c>
      <c r="M8" s="20">
        <f t="shared" si="0"/>
        <v>-2391576</v>
      </c>
      <c r="N8" s="20">
        <f t="shared" si="0"/>
        <v>14500548</v>
      </c>
      <c r="O8" s="20">
        <f t="shared" si="0"/>
        <v>-59137936</v>
      </c>
      <c r="P8" s="20">
        <f t="shared" si="0"/>
        <v>161390249</v>
      </c>
      <c r="Q8" s="16"/>
    </row>
    <row r="9" spans="1:17" s="2" customFormat="1" ht="51" customHeight="1">
      <c r="A9" s="101" t="s">
        <v>58</v>
      </c>
      <c r="B9" s="101" t="s">
        <v>59</v>
      </c>
      <c r="C9" s="92" t="s">
        <v>60</v>
      </c>
      <c r="D9" s="92" t="s">
        <v>61</v>
      </c>
      <c r="E9" s="31" t="s">
        <v>6</v>
      </c>
      <c r="F9" s="29" t="s">
        <v>62</v>
      </c>
      <c r="G9" s="48">
        <v>14029000</v>
      </c>
      <c r="H9" s="48">
        <v>3138436</v>
      </c>
      <c r="I9" s="48">
        <v>2909876</v>
      </c>
      <c r="J9" s="48">
        <v>228560</v>
      </c>
      <c r="K9" s="48">
        <v>3595590</v>
      </c>
      <c r="L9" s="48">
        <v>2977191</v>
      </c>
      <c r="M9" s="48">
        <v>618399</v>
      </c>
      <c r="N9" s="48">
        <v>7294974</v>
      </c>
      <c r="O9" s="48">
        <v>0</v>
      </c>
      <c r="P9" s="48">
        <v>0</v>
      </c>
      <c r="Q9" s="79" t="s">
        <v>246</v>
      </c>
    </row>
    <row r="10" spans="1:17" s="2" customFormat="1" ht="51" customHeight="1">
      <c r="A10" s="101"/>
      <c r="B10" s="101"/>
      <c r="C10" s="92"/>
      <c r="D10" s="92"/>
      <c r="E10" s="31" t="s">
        <v>7</v>
      </c>
      <c r="F10" s="29" t="s">
        <v>62</v>
      </c>
      <c r="G10" s="48">
        <v>13429000</v>
      </c>
      <c r="H10" s="48">
        <v>3138436</v>
      </c>
      <c r="I10" s="48">
        <v>2975876</v>
      </c>
      <c r="J10" s="48">
        <v>162560</v>
      </c>
      <c r="K10" s="48">
        <v>3595590</v>
      </c>
      <c r="L10" s="48">
        <v>2977191</v>
      </c>
      <c r="M10" s="48">
        <v>618399</v>
      </c>
      <c r="N10" s="48">
        <v>6694974</v>
      </c>
      <c r="O10" s="48">
        <v>0</v>
      </c>
      <c r="P10" s="48">
        <v>0</v>
      </c>
      <c r="Q10" s="79"/>
    </row>
    <row r="11" spans="1:17" s="2" customFormat="1" ht="39.75" customHeight="1">
      <c r="A11" s="101"/>
      <c r="B11" s="101"/>
      <c r="C11" s="92"/>
      <c r="D11" s="92"/>
      <c r="E11" s="31" t="s">
        <v>8</v>
      </c>
      <c r="F11" s="45"/>
      <c r="G11" s="48">
        <v>-600000</v>
      </c>
      <c r="H11" s="48">
        <v>0</v>
      </c>
      <c r="I11" s="48">
        <v>66000</v>
      </c>
      <c r="J11" s="48">
        <v>-66000</v>
      </c>
      <c r="K11" s="48">
        <v>0</v>
      </c>
      <c r="L11" s="48">
        <v>0</v>
      </c>
      <c r="M11" s="48">
        <v>0</v>
      </c>
      <c r="N11" s="48">
        <v>-600000</v>
      </c>
      <c r="O11" s="48">
        <v>0</v>
      </c>
      <c r="P11" s="48">
        <v>0</v>
      </c>
      <c r="Q11" s="79"/>
    </row>
    <row r="12" spans="1:17" s="25" customFormat="1" ht="39" customHeight="1">
      <c r="A12" s="111" t="s">
        <v>13</v>
      </c>
      <c r="B12" s="111" t="s">
        <v>14</v>
      </c>
      <c r="C12" s="95" t="s">
        <v>63</v>
      </c>
      <c r="D12" s="78" t="s">
        <v>64</v>
      </c>
      <c r="E12" s="7" t="s">
        <v>6</v>
      </c>
      <c r="F12" s="59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80" t="s">
        <v>247</v>
      </c>
    </row>
    <row r="13" spans="1:17" s="25" customFormat="1" ht="39" customHeight="1">
      <c r="A13" s="111"/>
      <c r="B13" s="111"/>
      <c r="C13" s="95"/>
      <c r="D13" s="78"/>
      <c r="E13" s="7" t="s">
        <v>7</v>
      </c>
      <c r="F13" s="59" t="s">
        <v>65</v>
      </c>
      <c r="G13" s="38">
        <f>SUM(H13,K13,N13,O13,P13)</f>
        <v>935391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403391</v>
      </c>
      <c r="O13" s="38">
        <v>232000</v>
      </c>
      <c r="P13" s="38">
        <v>300000</v>
      </c>
      <c r="Q13" s="80"/>
    </row>
    <row r="14" spans="1:17" s="25" customFormat="1" ht="39" customHeight="1">
      <c r="A14" s="111"/>
      <c r="B14" s="111"/>
      <c r="C14" s="95"/>
      <c r="D14" s="78"/>
      <c r="E14" s="7" t="s">
        <v>8</v>
      </c>
      <c r="F14" s="11"/>
      <c r="G14" s="39">
        <f>G13-G12</f>
        <v>935391</v>
      </c>
      <c r="H14" s="39">
        <f aca="true" t="shared" si="1" ref="H14:P14">H13-H12</f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403391</v>
      </c>
      <c r="O14" s="39">
        <f t="shared" si="1"/>
        <v>232000</v>
      </c>
      <c r="P14" s="39">
        <f t="shared" si="1"/>
        <v>300000</v>
      </c>
      <c r="Q14" s="80"/>
    </row>
    <row r="15" spans="1:17" s="25" customFormat="1" ht="39" customHeight="1">
      <c r="A15" s="82" t="s">
        <v>101</v>
      </c>
      <c r="B15" s="82" t="s">
        <v>15</v>
      </c>
      <c r="C15" s="82" t="s">
        <v>16</v>
      </c>
      <c r="D15" s="78" t="s">
        <v>66</v>
      </c>
      <c r="E15" s="10" t="s">
        <v>6</v>
      </c>
      <c r="F15" s="8" t="s">
        <v>67</v>
      </c>
      <c r="G15" s="48">
        <v>16519000</v>
      </c>
      <c r="H15" s="48">
        <v>0</v>
      </c>
      <c r="I15" s="48">
        <v>0</v>
      </c>
      <c r="J15" s="48">
        <f>H15-I15</f>
        <v>0</v>
      </c>
      <c r="K15" s="48">
        <v>1250000</v>
      </c>
      <c r="L15" s="48">
        <v>602697</v>
      </c>
      <c r="M15" s="48">
        <f>K15-L15</f>
        <v>647303</v>
      </c>
      <c r="N15" s="48">
        <v>7000000</v>
      </c>
      <c r="O15" s="48">
        <v>8269000</v>
      </c>
      <c r="P15" s="40">
        <v>0</v>
      </c>
      <c r="Q15" s="80" t="s">
        <v>94</v>
      </c>
    </row>
    <row r="16" spans="1:17" s="25" customFormat="1" ht="39" customHeight="1">
      <c r="A16" s="83"/>
      <c r="B16" s="83"/>
      <c r="C16" s="83"/>
      <c r="D16" s="78"/>
      <c r="E16" s="10" t="s">
        <v>7</v>
      </c>
      <c r="F16" s="8" t="s">
        <v>67</v>
      </c>
      <c r="G16" s="48">
        <v>16519000</v>
      </c>
      <c r="H16" s="48">
        <v>0</v>
      </c>
      <c r="I16" s="48">
        <v>0</v>
      </c>
      <c r="J16" s="48">
        <f>H16-I16</f>
        <v>0</v>
      </c>
      <c r="K16" s="48">
        <v>1250000</v>
      </c>
      <c r="L16" s="48">
        <v>602697</v>
      </c>
      <c r="M16" s="48">
        <f>K16-L16</f>
        <v>647303</v>
      </c>
      <c r="N16" s="48">
        <v>7000000</v>
      </c>
      <c r="O16" s="48">
        <v>8269000</v>
      </c>
      <c r="P16" s="40">
        <v>0</v>
      </c>
      <c r="Q16" s="80"/>
    </row>
    <row r="17" spans="1:17" s="25" customFormat="1" ht="39" customHeight="1">
      <c r="A17" s="83"/>
      <c r="B17" s="83"/>
      <c r="C17" s="83"/>
      <c r="D17" s="78"/>
      <c r="E17" s="10" t="s">
        <v>8</v>
      </c>
      <c r="F17" s="8"/>
      <c r="G17" s="40">
        <f>G16-G15</f>
        <v>0</v>
      </c>
      <c r="H17" s="40">
        <f aca="true" t="shared" si="2" ref="H17:P17">H16-H15</f>
        <v>0</v>
      </c>
      <c r="I17" s="40">
        <f t="shared" si="2"/>
        <v>0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80"/>
    </row>
    <row r="18" spans="1:17" s="25" customFormat="1" ht="45" customHeight="1">
      <c r="A18" s="101" t="s">
        <v>101</v>
      </c>
      <c r="B18" s="101" t="s">
        <v>17</v>
      </c>
      <c r="C18" s="92" t="s">
        <v>18</v>
      </c>
      <c r="D18" s="78" t="s">
        <v>66</v>
      </c>
      <c r="E18" s="10" t="s">
        <v>6</v>
      </c>
      <c r="F18" s="9" t="s">
        <v>99</v>
      </c>
      <c r="G18" s="48">
        <v>7912000</v>
      </c>
      <c r="H18" s="48">
        <v>1607000</v>
      </c>
      <c r="I18" s="48">
        <v>257935</v>
      </c>
      <c r="J18" s="48">
        <v>1349066</v>
      </c>
      <c r="K18" s="48">
        <v>1505400</v>
      </c>
      <c r="L18" s="48">
        <v>1324</v>
      </c>
      <c r="M18" s="48">
        <v>1504706</v>
      </c>
      <c r="N18" s="48">
        <v>4799600</v>
      </c>
      <c r="O18" s="48">
        <v>0</v>
      </c>
      <c r="P18" s="48">
        <v>0</v>
      </c>
      <c r="Q18" s="79" t="s">
        <v>149</v>
      </c>
    </row>
    <row r="19" spans="1:17" s="25" customFormat="1" ht="45" customHeight="1">
      <c r="A19" s="101"/>
      <c r="B19" s="101"/>
      <c r="C19" s="92"/>
      <c r="D19" s="78"/>
      <c r="E19" s="10" t="s">
        <v>7</v>
      </c>
      <c r="F19" s="9" t="s">
        <v>99</v>
      </c>
      <c r="G19" s="48">
        <v>7912000</v>
      </c>
      <c r="H19" s="48">
        <v>1607000</v>
      </c>
      <c r="I19" s="48">
        <v>257935</v>
      </c>
      <c r="J19" s="48">
        <v>1349066</v>
      </c>
      <c r="K19" s="48">
        <v>1505400</v>
      </c>
      <c r="L19" s="48">
        <v>1324</v>
      </c>
      <c r="M19" s="48">
        <v>1504706</v>
      </c>
      <c r="N19" s="48">
        <v>4799600</v>
      </c>
      <c r="O19" s="48">
        <v>0</v>
      </c>
      <c r="P19" s="48">
        <v>0</v>
      </c>
      <c r="Q19" s="79"/>
    </row>
    <row r="20" spans="1:17" s="25" customFormat="1" ht="39" customHeight="1">
      <c r="A20" s="101"/>
      <c r="B20" s="101"/>
      <c r="C20" s="92"/>
      <c r="D20" s="78"/>
      <c r="E20" s="10" t="s">
        <v>8</v>
      </c>
      <c r="F20" s="11"/>
      <c r="G20" s="48">
        <f>G19-G18</f>
        <v>0</v>
      </c>
      <c r="H20" s="48">
        <f aca="true" t="shared" si="3" ref="H20:P20">H19-H18</f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79"/>
    </row>
    <row r="21" spans="1:17" s="25" customFormat="1" ht="39" customHeight="1">
      <c r="A21" s="82" t="s">
        <v>102</v>
      </c>
      <c r="B21" s="82" t="s">
        <v>19</v>
      </c>
      <c r="C21" s="82" t="s">
        <v>20</v>
      </c>
      <c r="D21" s="78" t="s">
        <v>66</v>
      </c>
      <c r="E21" s="10" t="s">
        <v>6</v>
      </c>
      <c r="F21" s="59" t="s">
        <v>21</v>
      </c>
      <c r="G21" s="48">
        <v>30000000</v>
      </c>
      <c r="H21" s="48">
        <v>7742000</v>
      </c>
      <c r="I21" s="48">
        <v>7679711</v>
      </c>
      <c r="J21" s="48">
        <v>62289</v>
      </c>
      <c r="K21" s="48">
        <v>1203780</v>
      </c>
      <c r="L21" s="48">
        <v>89582</v>
      </c>
      <c r="M21" s="48">
        <v>1114198</v>
      </c>
      <c r="N21" s="48">
        <v>1170000</v>
      </c>
      <c r="O21" s="48">
        <v>1000000</v>
      </c>
      <c r="P21" s="48">
        <v>18884220</v>
      </c>
      <c r="Q21" s="123" t="s">
        <v>151</v>
      </c>
    </row>
    <row r="22" spans="1:17" s="25" customFormat="1" ht="39" customHeight="1">
      <c r="A22" s="82"/>
      <c r="B22" s="82"/>
      <c r="C22" s="83"/>
      <c r="D22" s="78"/>
      <c r="E22" s="10" t="s">
        <v>7</v>
      </c>
      <c r="F22" s="59" t="s">
        <v>21</v>
      </c>
      <c r="G22" s="48">
        <v>30000000</v>
      </c>
      <c r="H22" s="48">
        <v>7742000</v>
      </c>
      <c r="I22" s="48">
        <v>7679711</v>
      </c>
      <c r="J22" s="48">
        <v>62289</v>
      </c>
      <c r="K22" s="48">
        <v>1203780</v>
      </c>
      <c r="L22" s="48">
        <v>89592</v>
      </c>
      <c r="M22" s="48">
        <v>1114188</v>
      </c>
      <c r="N22" s="48">
        <v>1370000</v>
      </c>
      <c r="O22" s="48">
        <v>2300000</v>
      </c>
      <c r="P22" s="48">
        <v>17384220</v>
      </c>
      <c r="Q22" s="123"/>
    </row>
    <row r="23" spans="1:17" s="25" customFormat="1" ht="39" customHeight="1">
      <c r="A23" s="82"/>
      <c r="B23" s="82"/>
      <c r="C23" s="83"/>
      <c r="D23" s="78"/>
      <c r="E23" s="10" t="s">
        <v>8</v>
      </c>
      <c r="F23" s="8"/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10</v>
      </c>
      <c r="M23" s="48">
        <v>-10</v>
      </c>
      <c r="N23" s="48">
        <v>200000</v>
      </c>
      <c r="O23" s="48">
        <v>1300000</v>
      </c>
      <c r="P23" s="48">
        <v>-1500000</v>
      </c>
      <c r="Q23" s="123"/>
    </row>
    <row r="24" spans="1:17" s="25" customFormat="1" ht="45" customHeight="1">
      <c r="A24" s="82" t="s">
        <v>102</v>
      </c>
      <c r="B24" s="82" t="s">
        <v>19</v>
      </c>
      <c r="C24" s="82" t="s">
        <v>22</v>
      </c>
      <c r="D24" s="78" t="s">
        <v>66</v>
      </c>
      <c r="E24" s="10" t="s">
        <v>6</v>
      </c>
      <c r="F24" s="59" t="s">
        <v>23</v>
      </c>
      <c r="G24" s="48">
        <v>10000000</v>
      </c>
      <c r="H24" s="48">
        <v>8508000</v>
      </c>
      <c r="I24" s="48">
        <v>8116000</v>
      </c>
      <c r="J24" s="48">
        <v>392000</v>
      </c>
      <c r="K24" s="48">
        <v>704410</v>
      </c>
      <c r="L24" s="48">
        <v>1100</v>
      </c>
      <c r="M24" s="48">
        <v>703310</v>
      </c>
      <c r="N24" s="48">
        <v>0</v>
      </c>
      <c r="O24" s="48">
        <v>500000</v>
      </c>
      <c r="P24" s="48">
        <v>287590</v>
      </c>
      <c r="Q24" s="123" t="s">
        <v>263</v>
      </c>
    </row>
    <row r="25" spans="1:17" s="25" customFormat="1" ht="45" customHeight="1">
      <c r="A25" s="82"/>
      <c r="B25" s="82"/>
      <c r="C25" s="82"/>
      <c r="D25" s="78"/>
      <c r="E25" s="10" t="s">
        <v>7</v>
      </c>
      <c r="F25" s="59" t="s">
        <v>23</v>
      </c>
      <c r="G25" s="48">
        <v>10000000</v>
      </c>
      <c r="H25" s="48">
        <v>8508000</v>
      </c>
      <c r="I25" s="48">
        <v>8116000</v>
      </c>
      <c r="J25" s="48">
        <v>392000</v>
      </c>
      <c r="K25" s="48">
        <v>704410</v>
      </c>
      <c r="L25" s="48">
        <v>1100</v>
      </c>
      <c r="M25" s="48">
        <v>703310</v>
      </c>
      <c r="N25" s="48">
        <v>0</v>
      </c>
      <c r="O25" s="48">
        <v>400000</v>
      </c>
      <c r="P25" s="48">
        <v>387590</v>
      </c>
      <c r="Q25" s="123"/>
    </row>
    <row r="26" spans="1:17" s="25" customFormat="1" ht="45" customHeight="1">
      <c r="A26" s="82"/>
      <c r="B26" s="82"/>
      <c r="C26" s="82"/>
      <c r="D26" s="78"/>
      <c r="E26" s="10" t="s">
        <v>8</v>
      </c>
      <c r="F26" s="8"/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-100000</v>
      </c>
      <c r="P26" s="48">
        <v>100000</v>
      </c>
      <c r="Q26" s="123"/>
    </row>
    <row r="27" spans="1:17" s="4" customFormat="1" ht="45" customHeight="1">
      <c r="A27" s="82" t="s">
        <v>103</v>
      </c>
      <c r="B27" s="82" t="s">
        <v>68</v>
      </c>
      <c r="C27" s="82" t="s">
        <v>69</v>
      </c>
      <c r="D27" s="78" t="s">
        <v>70</v>
      </c>
      <c r="E27" s="7" t="s">
        <v>55</v>
      </c>
      <c r="F27" s="59" t="s">
        <v>71</v>
      </c>
      <c r="G27" s="49">
        <v>13127000</v>
      </c>
      <c r="H27" s="49">
        <v>7694000</v>
      </c>
      <c r="I27" s="49">
        <v>5010128</v>
      </c>
      <c r="J27" s="49">
        <v>2683872</v>
      </c>
      <c r="K27" s="49">
        <v>1667000</v>
      </c>
      <c r="L27" s="49">
        <v>77</v>
      </c>
      <c r="M27" s="49">
        <v>1666923</v>
      </c>
      <c r="N27" s="50">
        <v>1950000</v>
      </c>
      <c r="O27" s="49">
        <v>1816000</v>
      </c>
      <c r="P27" s="49">
        <v>0</v>
      </c>
      <c r="Q27" s="131" t="s">
        <v>114</v>
      </c>
    </row>
    <row r="28" spans="1:17" s="4" customFormat="1" ht="45" customHeight="1">
      <c r="A28" s="83"/>
      <c r="B28" s="83"/>
      <c r="C28" s="83"/>
      <c r="D28" s="78"/>
      <c r="E28" s="7" t="s">
        <v>56</v>
      </c>
      <c r="F28" s="59" t="s">
        <v>71</v>
      </c>
      <c r="G28" s="49">
        <v>13127000</v>
      </c>
      <c r="H28" s="49">
        <v>7694000</v>
      </c>
      <c r="I28" s="49">
        <v>6242491</v>
      </c>
      <c r="J28" s="49">
        <v>1451509</v>
      </c>
      <c r="K28" s="49">
        <v>1667000</v>
      </c>
      <c r="L28" s="49">
        <v>77</v>
      </c>
      <c r="M28" s="49">
        <v>1666923</v>
      </c>
      <c r="N28" s="50">
        <v>1950000</v>
      </c>
      <c r="O28" s="49">
        <v>1816000</v>
      </c>
      <c r="P28" s="49">
        <v>0</v>
      </c>
      <c r="Q28" s="131"/>
    </row>
    <row r="29" spans="1:17" s="25" customFormat="1" ht="45" customHeight="1">
      <c r="A29" s="83"/>
      <c r="B29" s="83"/>
      <c r="C29" s="83"/>
      <c r="D29" s="78"/>
      <c r="E29" s="7" t="s">
        <v>57</v>
      </c>
      <c r="F29" s="8"/>
      <c r="G29" s="51">
        <v>0</v>
      </c>
      <c r="H29" s="51">
        <v>0</v>
      </c>
      <c r="I29" s="51">
        <v>1232363</v>
      </c>
      <c r="J29" s="51">
        <v>-1232363</v>
      </c>
      <c r="K29" s="51">
        <v>0</v>
      </c>
      <c r="L29" s="51">
        <v>0</v>
      </c>
      <c r="M29" s="51">
        <v>0</v>
      </c>
      <c r="N29" s="52">
        <v>0</v>
      </c>
      <c r="O29" s="51">
        <v>0</v>
      </c>
      <c r="P29" s="51">
        <v>0</v>
      </c>
      <c r="Q29" s="131"/>
    </row>
    <row r="30" spans="1:17" s="3" customFormat="1" ht="45" customHeight="1">
      <c r="A30" s="82" t="s">
        <v>103</v>
      </c>
      <c r="B30" s="82" t="s">
        <v>68</v>
      </c>
      <c r="C30" s="82" t="s">
        <v>72</v>
      </c>
      <c r="D30" s="78" t="s">
        <v>70</v>
      </c>
      <c r="E30" s="31" t="s">
        <v>55</v>
      </c>
      <c r="F30" s="59" t="s">
        <v>73</v>
      </c>
      <c r="G30" s="49">
        <v>16860000</v>
      </c>
      <c r="H30" s="49">
        <v>10000000</v>
      </c>
      <c r="I30" s="49">
        <v>4865647</v>
      </c>
      <c r="J30" s="49">
        <v>5134353</v>
      </c>
      <c r="K30" s="49">
        <v>3033000</v>
      </c>
      <c r="L30" s="49">
        <v>0</v>
      </c>
      <c r="M30" s="49">
        <v>3033000</v>
      </c>
      <c r="N30" s="50">
        <v>2967000</v>
      </c>
      <c r="O30" s="49">
        <v>860000</v>
      </c>
      <c r="P30" s="49">
        <v>0</v>
      </c>
      <c r="Q30" s="131" t="s">
        <v>115</v>
      </c>
    </row>
    <row r="31" spans="1:17" s="3" customFormat="1" ht="45" customHeight="1">
      <c r="A31" s="83"/>
      <c r="B31" s="83"/>
      <c r="C31" s="82"/>
      <c r="D31" s="78"/>
      <c r="E31" s="31" t="s">
        <v>56</v>
      </c>
      <c r="F31" s="59" t="s">
        <v>73</v>
      </c>
      <c r="G31" s="49">
        <v>16860000</v>
      </c>
      <c r="H31" s="49">
        <v>10000000</v>
      </c>
      <c r="I31" s="49">
        <v>4959388</v>
      </c>
      <c r="J31" s="49">
        <v>5040612</v>
      </c>
      <c r="K31" s="49">
        <v>3033000</v>
      </c>
      <c r="L31" s="49">
        <v>0</v>
      </c>
      <c r="M31" s="49">
        <v>3033000</v>
      </c>
      <c r="N31" s="50">
        <v>2967000</v>
      </c>
      <c r="O31" s="49">
        <v>860000</v>
      </c>
      <c r="P31" s="49">
        <v>0</v>
      </c>
      <c r="Q31" s="131"/>
    </row>
    <row r="32" spans="1:17" s="3" customFormat="1" ht="45" customHeight="1">
      <c r="A32" s="83"/>
      <c r="B32" s="83"/>
      <c r="C32" s="82"/>
      <c r="D32" s="78"/>
      <c r="E32" s="31" t="s">
        <v>57</v>
      </c>
      <c r="F32" s="8"/>
      <c r="G32" s="51">
        <v>0</v>
      </c>
      <c r="H32" s="51">
        <v>0</v>
      </c>
      <c r="I32" s="51">
        <v>93741</v>
      </c>
      <c r="J32" s="51">
        <v>-93741</v>
      </c>
      <c r="K32" s="51">
        <v>0</v>
      </c>
      <c r="L32" s="51">
        <v>0</v>
      </c>
      <c r="M32" s="51">
        <v>0</v>
      </c>
      <c r="N32" s="52">
        <v>0</v>
      </c>
      <c r="O32" s="51">
        <v>0</v>
      </c>
      <c r="P32" s="51">
        <v>0</v>
      </c>
      <c r="Q32" s="131"/>
    </row>
    <row r="33" spans="1:17" s="4" customFormat="1" ht="45" customHeight="1">
      <c r="A33" s="82" t="s">
        <v>103</v>
      </c>
      <c r="B33" s="82" t="s">
        <v>68</v>
      </c>
      <c r="C33" s="82" t="s">
        <v>74</v>
      </c>
      <c r="D33" s="78" t="s">
        <v>70</v>
      </c>
      <c r="E33" s="7" t="s">
        <v>6</v>
      </c>
      <c r="F33" s="59" t="s">
        <v>75</v>
      </c>
      <c r="G33" s="49">
        <v>5400000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50">
        <v>400000</v>
      </c>
      <c r="O33" s="49">
        <v>5000000</v>
      </c>
      <c r="P33" s="49">
        <v>0</v>
      </c>
      <c r="Q33" s="131" t="s">
        <v>116</v>
      </c>
    </row>
    <row r="34" spans="1:17" s="4" customFormat="1" ht="45" customHeight="1">
      <c r="A34" s="83"/>
      <c r="B34" s="83"/>
      <c r="C34" s="82"/>
      <c r="D34" s="78"/>
      <c r="E34" s="7" t="s">
        <v>7</v>
      </c>
      <c r="F34" s="59" t="s">
        <v>75</v>
      </c>
      <c r="G34" s="49">
        <v>5400000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50">
        <v>400000</v>
      </c>
      <c r="O34" s="49">
        <v>5000000</v>
      </c>
      <c r="P34" s="49">
        <v>0</v>
      </c>
      <c r="Q34" s="131"/>
    </row>
    <row r="35" spans="1:17" s="4" customFormat="1" ht="45" customHeight="1">
      <c r="A35" s="83"/>
      <c r="B35" s="83"/>
      <c r="C35" s="82"/>
      <c r="D35" s="78"/>
      <c r="E35" s="7" t="s">
        <v>8</v>
      </c>
      <c r="F35" s="8"/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131"/>
    </row>
    <row r="36" spans="1:17" s="41" customFormat="1" ht="45" customHeight="1">
      <c r="A36" s="82" t="s">
        <v>103</v>
      </c>
      <c r="B36" s="82" t="s">
        <v>68</v>
      </c>
      <c r="C36" s="82" t="s">
        <v>76</v>
      </c>
      <c r="D36" s="78" t="s">
        <v>70</v>
      </c>
      <c r="E36" s="7" t="s">
        <v>6</v>
      </c>
      <c r="F36" s="59" t="s">
        <v>77</v>
      </c>
      <c r="G36" s="53">
        <v>2000000</v>
      </c>
      <c r="H36" s="53">
        <v>2000000</v>
      </c>
      <c r="I36" s="53">
        <v>500000</v>
      </c>
      <c r="J36" s="53">
        <v>1500000</v>
      </c>
      <c r="K36" s="53">
        <v>0</v>
      </c>
      <c r="L36" s="53">
        <v>0</v>
      </c>
      <c r="M36" s="53">
        <v>0</v>
      </c>
      <c r="N36" s="38">
        <v>0</v>
      </c>
      <c r="O36" s="53">
        <v>0</v>
      </c>
      <c r="P36" s="53">
        <v>0</v>
      </c>
      <c r="Q36" s="130" t="s">
        <v>115</v>
      </c>
    </row>
    <row r="37" spans="1:17" s="41" customFormat="1" ht="45" customHeight="1">
      <c r="A37" s="83"/>
      <c r="B37" s="83"/>
      <c r="C37" s="82"/>
      <c r="D37" s="78"/>
      <c r="E37" s="7" t="s">
        <v>7</v>
      </c>
      <c r="F37" s="59" t="s">
        <v>77</v>
      </c>
      <c r="G37" s="53">
        <v>2000000</v>
      </c>
      <c r="H37" s="53">
        <v>2000000</v>
      </c>
      <c r="I37" s="53">
        <v>500000</v>
      </c>
      <c r="J37" s="53">
        <v>1500000</v>
      </c>
      <c r="K37" s="53">
        <v>0</v>
      </c>
      <c r="L37" s="53">
        <v>0</v>
      </c>
      <c r="M37" s="53">
        <v>0</v>
      </c>
      <c r="N37" s="38">
        <v>0</v>
      </c>
      <c r="O37" s="53">
        <v>0</v>
      </c>
      <c r="P37" s="53">
        <v>0</v>
      </c>
      <c r="Q37" s="130"/>
    </row>
    <row r="38" spans="1:17" s="42" customFormat="1" ht="45" customHeight="1">
      <c r="A38" s="83"/>
      <c r="B38" s="83"/>
      <c r="C38" s="82"/>
      <c r="D38" s="78"/>
      <c r="E38" s="31" t="s">
        <v>8</v>
      </c>
      <c r="F38" s="8"/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130"/>
    </row>
    <row r="39" spans="1:17" s="25" customFormat="1" ht="45.75" customHeight="1">
      <c r="A39" s="82" t="s">
        <v>103</v>
      </c>
      <c r="B39" s="82" t="s">
        <v>68</v>
      </c>
      <c r="C39" s="82" t="s">
        <v>78</v>
      </c>
      <c r="D39" s="78" t="s">
        <v>70</v>
      </c>
      <c r="E39" s="7" t="s">
        <v>6</v>
      </c>
      <c r="F39" s="59" t="s">
        <v>79</v>
      </c>
      <c r="G39" s="54">
        <v>29000000</v>
      </c>
      <c r="H39" s="54">
        <v>0</v>
      </c>
      <c r="I39" s="54">
        <v>0</v>
      </c>
      <c r="J39" s="54">
        <v>0</v>
      </c>
      <c r="K39" s="54">
        <v>400000</v>
      </c>
      <c r="L39" s="54">
        <v>0</v>
      </c>
      <c r="M39" s="54">
        <v>400000</v>
      </c>
      <c r="N39" s="40">
        <v>10000000</v>
      </c>
      <c r="O39" s="54">
        <v>10000000</v>
      </c>
      <c r="P39" s="54">
        <v>8600000</v>
      </c>
      <c r="Q39" s="131" t="s">
        <v>117</v>
      </c>
    </row>
    <row r="40" spans="1:17" s="25" customFormat="1" ht="45.75" customHeight="1">
      <c r="A40" s="83"/>
      <c r="B40" s="83"/>
      <c r="C40" s="82"/>
      <c r="D40" s="78"/>
      <c r="E40" s="7" t="s">
        <v>7</v>
      </c>
      <c r="F40" s="59" t="s">
        <v>79</v>
      </c>
      <c r="G40" s="54">
        <v>29000000</v>
      </c>
      <c r="H40" s="54">
        <v>0</v>
      </c>
      <c r="I40" s="54">
        <v>0</v>
      </c>
      <c r="J40" s="54">
        <v>0</v>
      </c>
      <c r="K40" s="54">
        <v>400000</v>
      </c>
      <c r="L40" s="54">
        <v>152525</v>
      </c>
      <c r="M40" s="54">
        <v>247475</v>
      </c>
      <c r="N40" s="40">
        <v>2300000</v>
      </c>
      <c r="O40" s="54">
        <v>300000</v>
      </c>
      <c r="P40" s="54">
        <v>26000000</v>
      </c>
      <c r="Q40" s="131"/>
    </row>
    <row r="41" spans="1:17" s="25" customFormat="1" ht="45.75" customHeight="1">
      <c r="A41" s="83"/>
      <c r="B41" s="83"/>
      <c r="C41" s="82"/>
      <c r="D41" s="78"/>
      <c r="E41" s="7" t="s">
        <v>8</v>
      </c>
      <c r="F41" s="8"/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152525</v>
      </c>
      <c r="M41" s="51">
        <v>-152525</v>
      </c>
      <c r="N41" s="52">
        <v>-7700000</v>
      </c>
      <c r="O41" s="51">
        <v>-9700000</v>
      </c>
      <c r="P41" s="51">
        <v>17400000</v>
      </c>
      <c r="Q41" s="131"/>
    </row>
    <row r="42" spans="1:18" s="25" customFormat="1" ht="45.75" customHeight="1">
      <c r="A42" s="81" t="s">
        <v>104</v>
      </c>
      <c r="B42" s="81" t="s">
        <v>80</v>
      </c>
      <c r="C42" s="81" t="s">
        <v>81</v>
      </c>
      <c r="D42" s="78" t="s">
        <v>82</v>
      </c>
      <c r="E42" s="7" t="s">
        <v>6</v>
      </c>
      <c r="F42" s="8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123" t="s">
        <v>150</v>
      </c>
      <c r="R42" s="26"/>
    </row>
    <row r="43" spans="1:18" s="25" customFormat="1" ht="45.75" customHeight="1">
      <c r="A43" s="91"/>
      <c r="B43" s="91"/>
      <c r="C43" s="91"/>
      <c r="D43" s="78"/>
      <c r="E43" s="7" t="s">
        <v>7</v>
      </c>
      <c r="F43" s="8" t="s">
        <v>83</v>
      </c>
      <c r="G43" s="48">
        <v>6898369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1974219</v>
      </c>
      <c r="O43" s="48">
        <v>2000000</v>
      </c>
      <c r="P43" s="48">
        <v>2924150</v>
      </c>
      <c r="Q43" s="123"/>
      <c r="R43" s="26"/>
    </row>
    <row r="44" spans="1:18" s="25" customFormat="1" ht="45.75" customHeight="1">
      <c r="A44" s="91"/>
      <c r="B44" s="91"/>
      <c r="C44" s="91"/>
      <c r="D44" s="78"/>
      <c r="E44" s="7" t="s">
        <v>8</v>
      </c>
      <c r="F44" s="14"/>
      <c r="G44" s="48">
        <v>6898369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1974219</v>
      </c>
      <c r="O44" s="48">
        <v>2000000</v>
      </c>
      <c r="P44" s="48">
        <v>2924150</v>
      </c>
      <c r="Q44" s="123"/>
      <c r="R44" s="26"/>
    </row>
    <row r="45" spans="1:18" s="25" customFormat="1" ht="45.75" customHeight="1">
      <c r="A45" s="82" t="s">
        <v>104</v>
      </c>
      <c r="B45" s="96" t="s">
        <v>80</v>
      </c>
      <c r="C45" s="96" t="s">
        <v>84</v>
      </c>
      <c r="D45" s="84" t="s">
        <v>82</v>
      </c>
      <c r="E45" s="7" t="s">
        <v>6</v>
      </c>
      <c r="F45" s="14"/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123" t="s">
        <v>264</v>
      </c>
      <c r="R45" s="26"/>
    </row>
    <row r="46" spans="1:18" s="25" customFormat="1" ht="45.75" customHeight="1">
      <c r="A46" s="97"/>
      <c r="B46" s="97"/>
      <c r="C46" s="96"/>
      <c r="D46" s="84"/>
      <c r="E46" s="7" t="s">
        <v>7</v>
      </c>
      <c r="F46" s="14" t="s">
        <v>85</v>
      </c>
      <c r="G46" s="48">
        <v>9000000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925715</v>
      </c>
      <c r="O46" s="48">
        <v>1000000</v>
      </c>
      <c r="P46" s="48">
        <v>7074285</v>
      </c>
      <c r="Q46" s="123"/>
      <c r="R46" s="26"/>
    </row>
    <row r="47" spans="1:18" s="25" customFormat="1" ht="45.75" customHeight="1">
      <c r="A47" s="97"/>
      <c r="B47" s="97"/>
      <c r="C47" s="96"/>
      <c r="D47" s="84"/>
      <c r="E47" s="7" t="s">
        <v>8</v>
      </c>
      <c r="F47" s="14"/>
      <c r="G47" s="48">
        <v>9000000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925715</v>
      </c>
      <c r="O47" s="48">
        <v>1000000</v>
      </c>
      <c r="P47" s="48">
        <v>7074285</v>
      </c>
      <c r="Q47" s="123"/>
      <c r="R47" s="26"/>
    </row>
    <row r="48" spans="1:17" s="25" customFormat="1" ht="45.75" customHeight="1">
      <c r="A48" s="88" t="s">
        <v>118</v>
      </c>
      <c r="B48" s="88" t="s">
        <v>119</v>
      </c>
      <c r="C48" s="88" t="s">
        <v>120</v>
      </c>
      <c r="D48" s="84" t="s">
        <v>121</v>
      </c>
      <c r="E48" s="7" t="s">
        <v>6</v>
      </c>
      <c r="F48" s="33"/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123" t="s">
        <v>265</v>
      </c>
    </row>
    <row r="49" spans="1:17" s="25" customFormat="1" ht="45.75" customHeight="1">
      <c r="A49" s="89"/>
      <c r="B49" s="89"/>
      <c r="C49" s="89"/>
      <c r="D49" s="84"/>
      <c r="E49" s="7" t="s">
        <v>7</v>
      </c>
      <c r="F49" s="33" t="s">
        <v>266</v>
      </c>
      <c r="G49" s="48">
        <v>6000000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1600000</v>
      </c>
      <c r="O49" s="48">
        <v>1900000</v>
      </c>
      <c r="P49" s="48">
        <v>2500000</v>
      </c>
      <c r="Q49" s="123"/>
    </row>
    <row r="50" spans="1:17" s="25" customFormat="1" ht="45.75" customHeight="1">
      <c r="A50" s="89"/>
      <c r="B50" s="89"/>
      <c r="C50" s="89"/>
      <c r="D50" s="84"/>
      <c r="E50" s="7" t="s">
        <v>8</v>
      </c>
      <c r="F50" s="14"/>
      <c r="G50" s="48">
        <v>6000000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1600000</v>
      </c>
      <c r="O50" s="48">
        <v>1900000</v>
      </c>
      <c r="P50" s="48">
        <v>2500000</v>
      </c>
      <c r="Q50" s="123"/>
    </row>
    <row r="51" spans="1:17" s="25" customFormat="1" ht="45.75" customHeight="1">
      <c r="A51" s="86" t="s">
        <v>307</v>
      </c>
      <c r="B51" s="88" t="s">
        <v>308</v>
      </c>
      <c r="C51" s="88" t="s">
        <v>309</v>
      </c>
      <c r="D51" s="84" t="s">
        <v>310</v>
      </c>
      <c r="E51" s="7" t="s">
        <v>6</v>
      </c>
      <c r="F51" s="46"/>
      <c r="G51" s="48">
        <f>SUM(H51,K51,N51,O51,P51)</f>
        <v>0</v>
      </c>
      <c r="H51" s="48">
        <v>0</v>
      </c>
      <c r="I51" s="48">
        <v>0</v>
      </c>
      <c r="J51" s="48">
        <f>H51-I51</f>
        <v>0</v>
      </c>
      <c r="K51" s="48">
        <v>0</v>
      </c>
      <c r="L51" s="48">
        <v>0</v>
      </c>
      <c r="M51" s="48">
        <f>K51-L51</f>
        <v>0</v>
      </c>
      <c r="N51" s="48">
        <v>0</v>
      </c>
      <c r="O51" s="48">
        <v>0</v>
      </c>
      <c r="P51" s="48">
        <v>0</v>
      </c>
      <c r="Q51" s="129" t="s">
        <v>305</v>
      </c>
    </row>
    <row r="52" spans="1:17" s="25" customFormat="1" ht="45.75" customHeight="1">
      <c r="A52" s="87"/>
      <c r="B52" s="89"/>
      <c r="C52" s="89"/>
      <c r="D52" s="84"/>
      <c r="E52" s="7" t="s">
        <v>7</v>
      </c>
      <c r="F52" s="47" t="s">
        <v>306</v>
      </c>
      <c r="G52" s="48">
        <f>SUM(H52,K52,N52,O52,P52)</f>
        <v>3108000</v>
      </c>
      <c r="H52" s="48">
        <v>0</v>
      </c>
      <c r="I52" s="48">
        <v>0</v>
      </c>
      <c r="J52" s="48">
        <f>H52-I52</f>
        <v>0</v>
      </c>
      <c r="K52" s="48">
        <v>0</v>
      </c>
      <c r="L52" s="48">
        <v>0</v>
      </c>
      <c r="M52" s="48">
        <f>K52-L52</f>
        <v>0</v>
      </c>
      <c r="N52" s="48">
        <v>310800</v>
      </c>
      <c r="O52" s="48">
        <v>1554000</v>
      </c>
      <c r="P52" s="48">
        <v>1243200</v>
      </c>
      <c r="Q52" s="129"/>
    </row>
    <row r="53" spans="1:17" s="25" customFormat="1" ht="45.75" customHeight="1">
      <c r="A53" s="87"/>
      <c r="B53" s="89"/>
      <c r="C53" s="89"/>
      <c r="D53" s="84"/>
      <c r="E53" s="7" t="s">
        <v>8</v>
      </c>
      <c r="F53" s="14"/>
      <c r="G53" s="48">
        <f aca="true" t="shared" si="4" ref="G53:P53">G52-G51</f>
        <v>3108000</v>
      </c>
      <c r="H53" s="48">
        <f t="shared" si="4"/>
        <v>0</v>
      </c>
      <c r="I53" s="48">
        <f t="shared" si="4"/>
        <v>0</v>
      </c>
      <c r="J53" s="48">
        <f t="shared" si="4"/>
        <v>0</v>
      </c>
      <c r="K53" s="48">
        <f t="shared" si="4"/>
        <v>0</v>
      </c>
      <c r="L53" s="48">
        <f t="shared" si="4"/>
        <v>0</v>
      </c>
      <c r="M53" s="48">
        <f t="shared" si="4"/>
        <v>0</v>
      </c>
      <c r="N53" s="48">
        <f t="shared" si="4"/>
        <v>310800</v>
      </c>
      <c r="O53" s="48">
        <f t="shared" si="4"/>
        <v>1554000</v>
      </c>
      <c r="P53" s="48">
        <f t="shared" si="4"/>
        <v>1243200</v>
      </c>
      <c r="Q53" s="129"/>
    </row>
    <row r="54" spans="1:17" s="25" customFormat="1" ht="45.75" customHeight="1">
      <c r="A54" s="82" t="s">
        <v>86</v>
      </c>
      <c r="B54" s="82" t="s">
        <v>87</v>
      </c>
      <c r="C54" s="82" t="s">
        <v>88</v>
      </c>
      <c r="D54" s="78" t="s">
        <v>89</v>
      </c>
      <c r="E54" s="7" t="s">
        <v>6</v>
      </c>
      <c r="F54" s="8"/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123" t="s">
        <v>254</v>
      </c>
    </row>
    <row r="55" spans="1:17" s="25" customFormat="1" ht="45.75" customHeight="1">
      <c r="A55" s="83"/>
      <c r="B55" s="83"/>
      <c r="C55" s="83"/>
      <c r="D55" s="78"/>
      <c r="E55" s="7" t="s">
        <v>7</v>
      </c>
      <c r="F55" s="8" t="s">
        <v>95</v>
      </c>
      <c r="G55" s="48">
        <v>3000000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1000000</v>
      </c>
      <c r="O55" s="48">
        <v>2000000</v>
      </c>
      <c r="P55" s="48">
        <v>0</v>
      </c>
      <c r="Q55" s="123"/>
    </row>
    <row r="56" spans="1:17" s="25" customFormat="1" ht="45.75" customHeight="1">
      <c r="A56" s="83"/>
      <c r="B56" s="83"/>
      <c r="C56" s="83"/>
      <c r="D56" s="78"/>
      <c r="E56" s="7" t="s">
        <v>8</v>
      </c>
      <c r="F56" s="8"/>
      <c r="G56" s="48">
        <v>3000000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1000000</v>
      </c>
      <c r="O56" s="48">
        <v>2000000</v>
      </c>
      <c r="P56" s="48">
        <v>0</v>
      </c>
      <c r="Q56" s="123"/>
    </row>
    <row r="57" spans="1:17" s="25" customFormat="1" ht="45.75" customHeight="1">
      <c r="A57" s="82" t="s">
        <v>86</v>
      </c>
      <c r="B57" s="82" t="s">
        <v>87</v>
      </c>
      <c r="C57" s="82" t="s">
        <v>90</v>
      </c>
      <c r="D57" s="78" t="s">
        <v>89</v>
      </c>
      <c r="E57" s="7" t="s">
        <v>6</v>
      </c>
      <c r="F57" s="8"/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123" t="s">
        <v>255</v>
      </c>
    </row>
    <row r="58" spans="1:17" s="25" customFormat="1" ht="45.75" customHeight="1">
      <c r="A58" s="83"/>
      <c r="B58" s="83"/>
      <c r="C58" s="83"/>
      <c r="D58" s="78"/>
      <c r="E58" s="7" t="s">
        <v>7</v>
      </c>
      <c r="F58" s="8" t="s">
        <v>96</v>
      </c>
      <c r="G58" s="48">
        <v>2000000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1000000</v>
      </c>
      <c r="O58" s="48">
        <v>1000000</v>
      </c>
      <c r="P58" s="48">
        <v>0</v>
      </c>
      <c r="Q58" s="123"/>
    </row>
    <row r="59" spans="1:17" s="25" customFormat="1" ht="45.75" customHeight="1">
      <c r="A59" s="83"/>
      <c r="B59" s="83"/>
      <c r="C59" s="83"/>
      <c r="D59" s="78"/>
      <c r="E59" s="7" t="s">
        <v>8</v>
      </c>
      <c r="F59" s="8"/>
      <c r="G59" s="48">
        <v>2000000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1000000</v>
      </c>
      <c r="O59" s="48">
        <v>1000000</v>
      </c>
      <c r="P59" s="48">
        <v>0</v>
      </c>
      <c r="Q59" s="123"/>
    </row>
    <row r="60" spans="1:17" s="25" customFormat="1" ht="44.25" customHeight="1">
      <c r="A60" s="82" t="s">
        <v>86</v>
      </c>
      <c r="B60" s="82" t="s">
        <v>105</v>
      </c>
      <c r="C60" s="82" t="s">
        <v>91</v>
      </c>
      <c r="D60" s="78" t="s">
        <v>89</v>
      </c>
      <c r="E60" s="7" t="s">
        <v>6</v>
      </c>
      <c r="F60" s="8"/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123" t="s">
        <v>256</v>
      </c>
    </row>
    <row r="61" spans="1:17" s="25" customFormat="1" ht="44.25" customHeight="1">
      <c r="A61" s="83"/>
      <c r="B61" s="83"/>
      <c r="C61" s="83"/>
      <c r="D61" s="78"/>
      <c r="E61" s="7" t="s">
        <v>7</v>
      </c>
      <c r="F61" s="8" t="s">
        <v>97</v>
      </c>
      <c r="G61" s="48">
        <v>500000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500000</v>
      </c>
      <c r="O61" s="48">
        <v>0</v>
      </c>
      <c r="P61" s="48">
        <v>0</v>
      </c>
      <c r="Q61" s="123"/>
    </row>
    <row r="62" spans="1:17" s="25" customFormat="1" ht="44.25" customHeight="1">
      <c r="A62" s="83"/>
      <c r="B62" s="83"/>
      <c r="C62" s="83"/>
      <c r="D62" s="78"/>
      <c r="E62" s="7" t="s">
        <v>8</v>
      </c>
      <c r="F62" s="8"/>
      <c r="G62" s="48">
        <v>500000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500000</v>
      </c>
      <c r="O62" s="48">
        <v>0</v>
      </c>
      <c r="P62" s="48">
        <v>0</v>
      </c>
      <c r="Q62" s="123"/>
    </row>
    <row r="63" spans="1:17" s="28" customFormat="1" ht="44.25" customHeight="1">
      <c r="A63" s="82" t="s">
        <v>92</v>
      </c>
      <c r="B63" s="93" t="s">
        <v>137</v>
      </c>
      <c r="C63" s="92" t="s">
        <v>138</v>
      </c>
      <c r="D63" s="92" t="s">
        <v>139</v>
      </c>
      <c r="E63" s="31" t="s">
        <v>6</v>
      </c>
      <c r="F63" s="8" t="s">
        <v>302</v>
      </c>
      <c r="G63" s="38">
        <f>SUM(H63,K63,N63,O63,P63,)</f>
        <v>1270000</v>
      </c>
      <c r="H63" s="38">
        <v>0</v>
      </c>
      <c r="I63" s="38">
        <v>0</v>
      </c>
      <c r="J63" s="38">
        <v>0</v>
      </c>
      <c r="K63" s="38">
        <v>1200000</v>
      </c>
      <c r="L63" s="38">
        <v>0</v>
      </c>
      <c r="M63" s="38">
        <v>1200000</v>
      </c>
      <c r="N63" s="38">
        <v>70000</v>
      </c>
      <c r="O63" s="38">
        <v>0</v>
      </c>
      <c r="P63" s="38">
        <v>0</v>
      </c>
      <c r="Q63" s="80" t="s">
        <v>303</v>
      </c>
    </row>
    <row r="64" spans="1:17" s="28" customFormat="1" ht="44.25" customHeight="1">
      <c r="A64" s="83"/>
      <c r="B64" s="93"/>
      <c r="C64" s="92"/>
      <c r="D64" s="92"/>
      <c r="E64" s="31" t="s">
        <v>7</v>
      </c>
      <c r="F64" s="8" t="s">
        <v>304</v>
      </c>
      <c r="G64" s="38">
        <v>1270000</v>
      </c>
      <c r="H64" s="38">
        <v>0</v>
      </c>
      <c r="I64" s="38">
        <v>0</v>
      </c>
      <c r="J64" s="38">
        <v>0</v>
      </c>
      <c r="K64" s="38">
        <v>1200000</v>
      </c>
      <c r="L64" s="38">
        <v>240628</v>
      </c>
      <c r="M64" s="38">
        <f>K64-L64</f>
        <v>959372</v>
      </c>
      <c r="N64" s="38">
        <v>70000</v>
      </c>
      <c r="O64" s="38">
        <v>0</v>
      </c>
      <c r="P64" s="38">
        <v>0</v>
      </c>
      <c r="Q64" s="80"/>
    </row>
    <row r="65" spans="1:17" s="28" customFormat="1" ht="44.25" customHeight="1">
      <c r="A65" s="83"/>
      <c r="B65" s="93"/>
      <c r="C65" s="92"/>
      <c r="D65" s="92"/>
      <c r="E65" s="31" t="s">
        <v>8</v>
      </c>
      <c r="F65" s="44"/>
      <c r="G65" s="39">
        <f>G64-G63</f>
        <v>0</v>
      </c>
      <c r="H65" s="39">
        <f aca="true" t="shared" si="5" ref="H65:P65">H64-H63</f>
        <v>0</v>
      </c>
      <c r="I65" s="39">
        <f t="shared" si="5"/>
        <v>0</v>
      </c>
      <c r="J65" s="39">
        <f t="shared" si="5"/>
        <v>0</v>
      </c>
      <c r="K65" s="39">
        <f t="shared" si="5"/>
        <v>0</v>
      </c>
      <c r="L65" s="39">
        <f t="shared" si="5"/>
        <v>240628</v>
      </c>
      <c r="M65" s="39">
        <f t="shared" si="5"/>
        <v>-240628</v>
      </c>
      <c r="N65" s="39">
        <f t="shared" si="5"/>
        <v>0</v>
      </c>
      <c r="O65" s="39">
        <f t="shared" si="5"/>
        <v>0</v>
      </c>
      <c r="P65" s="39">
        <f t="shared" si="5"/>
        <v>0</v>
      </c>
      <c r="Q65" s="80"/>
    </row>
    <row r="66" spans="1:17" s="2" customFormat="1" ht="44.25" customHeight="1">
      <c r="A66" s="82" t="s">
        <v>152</v>
      </c>
      <c r="B66" s="96" t="s">
        <v>153</v>
      </c>
      <c r="C66" s="96" t="s">
        <v>154</v>
      </c>
      <c r="D66" s="84" t="s">
        <v>155</v>
      </c>
      <c r="E66" s="21" t="s">
        <v>6</v>
      </c>
      <c r="F66" s="14" t="s">
        <v>156</v>
      </c>
      <c r="G66" s="40">
        <v>810000</v>
      </c>
      <c r="H66" s="40">
        <v>0</v>
      </c>
      <c r="I66" s="40">
        <v>0</v>
      </c>
      <c r="J66" s="40">
        <v>0</v>
      </c>
      <c r="K66" s="40">
        <v>810000</v>
      </c>
      <c r="L66" s="40">
        <v>402552</v>
      </c>
      <c r="M66" s="40">
        <v>407448</v>
      </c>
      <c r="N66" s="40">
        <v>0</v>
      </c>
      <c r="O66" s="40">
        <v>0</v>
      </c>
      <c r="P66" s="40">
        <v>0</v>
      </c>
      <c r="Q66" s="124" t="s">
        <v>107</v>
      </c>
    </row>
    <row r="67" spans="1:17" s="2" customFormat="1" ht="44.25" customHeight="1">
      <c r="A67" s="97"/>
      <c r="B67" s="97"/>
      <c r="C67" s="97"/>
      <c r="D67" s="84"/>
      <c r="E67" s="22" t="s">
        <v>7</v>
      </c>
      <c r="F67" s="14" t="s">
        <v>156</v>
      </c>
      <c r="G67" s="40">
        <v>810000</v>
      </c>
      <c r="H67" s="40">
        <v>0</v>
      </c>
      <c r="I67" s="40">
        <v>0</v>
      </c>
      <c r="J67" s="40">
        <v>0</v>
      </c>
      <c r="K67" s="40">
        <v>810000</v>
      </c>
      <c r="L67" s="40">
        <v>402552</v>
      </c>
      <c r="M67" s="40">
        <v>407448</v>
      </c>
      <c r="N67" s="40">
        <v>0</v>
      </c>
      <c r="O67" s="40">
        <v>0</v>
      </c>
      <c r="P67" s="40">
        <v>0</v>
      </c>
      <c r="Q67" s="124"/>
    </row>
    <row r="68" spans="1:17" s="2" customFormat="1" ht="44.25" customHeight="1">
      <c r="A68" s="97"/>
      <c r="B68" s="97"/>
      <c r="C68" s="97"/>
      <c r="D68" s="84"/>
      <c r="E68" s="22" t="s">
        <v>8</v>
      </c>
      <c r="F68" s="14"/>
      <c r="G68" s="40">
        <f>G67-G66</f>
        <v>0</v>
      </c>
      <c r="H68" s="40">
        <f aca="true" t="shared" si="6" ref="H68:P69">H67-H66</f>
        <v>0</v>
      </c>
      <c r="I68" s="40">
        <f t="shared" si="6"/>
        <v>0</v>
      </c>
      <c r="J68" s="40">
        <f t="shared" si="6"/>
        <v>0</v>
      </c>
      <c r="K68" s="40">
        <f t="shared" si="6"/>
        <v>0</v>
      </c>
      <c r="L68" s="40">
        <f t="shared" si="6"/>
        <v>0</v>
      </c>
      <c r="M68" s="40">
        <f t="shared" si="6"/>
        <v>0</v>
      </c>
      <c r="N68" s="40">
        <f t="shared" si="6"/>
        <v>0</v>
      </c>
      <c r="O68" s="40">
        <f t="shared" si="6"/>
        <v>0</v>
      </c>
      <c r="P68" s="40">
        <f t="shared" si="6"/>
        <v>0</v>
      </c>
      <c r="Q68" s="124"/>
    </row>
    <row r="69" spans="1:17" s="2" customFormat="1" ht="44.25" customHeight="1">
      <c r="A69" s="82" t="s">
        <v>157</v>
      </c>
      <c r="B69" s="82" t="s">
        <v>158</v>
      </c>
      <c r="C69" s="96" t="s">
        <v>317</v>
      </c>
      <c r="D69" s="84" t="s">
        <v>93</v>
      </c>
      <c r="E69" s="21" t="s">
        <v>6</v>
      </c>
      <c r="F69" s="14"/>
      <c r="G69" s="40">
        <v>0</v>
      </c>
      <c r="H69" s="40">
        <f t="shared" si="6"/>
        <v>0</v>
      </c>
      <c r="I69" s="40">
        <f t="shared" si="6"/>
        <v>0</v>
      </c>
      <c r="J69" s="40">
        <f t="shared" si="6"/>
        <v>0</v>
      </c>
      <c r="K69" s="40">
        <v>0</v>
      </c>
      <c r="L69" s="40">
        <v>0</v>
      </c>
      <c r="M69" s="40">
        <v>0</v>
      </c>
      <c r="N69" s="40">
        <f t="shared" si="6"/>
        <v>0</v>
      </c>
      <c r="O69" s="40">
        <f t="shared" si="6"/>
        <v>0</v>
      </c>
      <c r="P69" s="40">
        <f t="shared" si="6"/>
        <v>0</v>
      </c>
      <c r="Q69" s="80" t="s">
        <v>318</v>
      </c>
    </row>
    <row r="70" spans="1:19" s="2" customFormat="1" ht="44.25" customHeight="1">
      <c r="A70" s="97"/>
      <c r="B70" s="83"/>
      <c r="C70" s="97"/>
      <c r="D70" s="84"/>
      <c r="E70" s="22" t="s">
        <v>7</v>
      </c>
      <c r="F70" s="14" t="s">
        <v>314</v>
      </c>
      <c r="G70" s="40">
        <v>1200000</v>
      </c>
      <c r="H70" s="40">
        <f>H69-H68</f>
        <v>0</v>
      </c>
      <c r="I70" s="40">
        <f>I69-I68</f>
        <v>0</v>
      </c>
      <c r="J70" s="40">
        <f>J69-J68</f>
        <v>0</v>
      </c>
      <c r="K70" s="40">
        <v>0</v>
      </c>
      <c r="L70" s="40">
        <v>0</v>
      </c>
      <c r="M70" s="40">
        <v>0</v>
      </c>
      <c r="N70" s="40">
        <v>1200000</v>
      </c>
      <c r="O70" s="40">
        <f>O69-O68</f>
        <v>0</v>
      </c>
      <c r="P70" s="40">
        <f>P69-P68</f>
        <v>0</v>
      </c>
      <c r="Q70" s="80"/>
      <c r="S70" s="2" t="s">
        <v>311</v>
      </c>
    </row>
    <row r="71" spans="1:19" s="2" customFormat="1" ht="44.25" customHeight="1">
      <c r="A71" s="97"/>
      <c r="B71" s="83"/>
      <c r="C71" s="97"/>
      <c r="D71" s="84"/>
      <c r="E71" s="22" t="s">
        <v>8</v>
      </c>
      <c r="F71" s="14"/>
      <c r="G71" s="40">
        <f>G70-G69</f>
        <v>1200000</v>
      </c>
      <c r="H71" s="40">
        <f aca="true" t="shared" si="7" ref="H71:P71">H70-H69</f>
        <v>0</v>
      </c>
      <c r="I71" s="40">
        <f t="shared" si="7"/>
        <v>0</v>
      </c>
      <c r="J71" s="40">
        <f t="shared" si="7"/>
        <v>0</v>
      </c>
      <c r="K71" s="40">
        <f t="shared" si="7"/>
        <v>0</v>
      </c>
      <c r="L71" s="40">
        <f t="shared" si="7"/>
        <v>0</v>
      </c>
      <c r="M71" s="40">
        <f t="shared" si="7"/>
        <v>0</v>
      </c>
      <c r="N71" s="40">
        <f t="shared" si="7"/>
        <v>1200000</v>
      </c>
      <c r="O71" s="40">
        <f t="shared" si="7"/>
        <v>0</v>
      </c>
      <c r="P71" s="40">
        <f t="shared" si="7"/>
        <v>0</v>
      </c>
      <c r="Q71" s="80"/>
      <c r="S71" s="2" t="s">
        <v>313</v>
      </c>
    </row>
    <row r="72" spans="1:19" s="2" customFormat="1" ht="44.25" customHeight="1">
      <c r="A72" s="82" t="s">
        <v>157</v>
      </c>
      <c r="B72" s="82" t="s">
        <v>158</v>
      </c>
      <c r="C72" s="82" t="s">
        <v>25</v>
      </c>
      <c r="D72" s="78" t="s">
        <v>93</v>
      </c>
      <c r="E72" s="31" t="s">
        <v>6</v>
      </c>
      <c r="F72" s="8" t="s">
        <v>160</v>
      </c>
      <c r="G72" s="48">
        <v>13638890</v>
      </c>
      <c r="H72" s="48">
        <v>200000</v>
      </c>
      <c r="I72" s="48">
        <v>200000</v>
      </c>
      <c r="J72" s="48">
        <v>0</v>
      </c>
      <c r="K72" s="48">
        <v>6158688</v>
      </c>
      <c r="L72" s="48">
        <v>5535033</v>
      </c>
      <c r="M72" s="48">
        <v>623655</v>
      </c>
      <c r="N72" s="48">
        <v>6279897</v>
      </c>
      <c r="O72" s="48">
        <v>1000305</v>
      </c>
      <c r="P72" s="48">
        <v>0</v>
      </c>
      <c r="Q72" s="123" t="s">
        <v>257</v>
      </c>
      <c r="S72" s="2" t="s">
        <v>312</v>
      </c>
    </row>
    <row r="73" spans="1:17" s="2" customFormat="1" ht="44.25" customHeight="1">
      <c r="A73" s="82"/>
      <c r="B73" s="83"/>
      <c r="C73" s="83"/>
      <c r="D73" s="78"/>
      <c r="E73" s="31" t="s">
        <v>7</v>
      </c>
      <c r="F73" s="8" t="s">
        <v>160</v>
      </c>
      <c r="G73" s="48">
        <v>11339264</v>
      </c>
      <c r="H73" s="48">
        <v>200000</v>
      </c>
      <c r="I73" s="48">
        <v>200000</v>
      </c>
      <c r="J73" s="48">
        <v>0</v>
      </c>
      <c r="K73" s="48">
        <v>6158688</v>
      </c>
      <c r="L73" s="48">
        <v>5734896</v>
      </c>
      <c r="M73" s="48">
        <v>423792</v>
      </c>
      <c r="N73" s="48">
        <v>3625957</v>
      </c>
      <c r="O73" s="48">
        <v>1354619</v>
      </c>
      <c r="P73" s="48">
        <v>0</v>
      </c>
      <c r="Q73" s="123"/>
    </row>
    <row r="74" spans="1:17" s="2" customFormat="1" ht="44.25" customHeight="1">
      <c r="A74" s="82"/>
      <c r="B74" s="83"/>
      <c r="C74" s="83"/>
      <c r="D74" s="78"/>
      <c r="E74" s="31" t="s">
        <v>8</v>
      </c>
      <c r="F74" s="8"/>
      <c r="G74" s="48">
        <v>-2299626</v>
      </c>
      <c r="H74" s="48">
        <v>0</v>
      </c>
      <c r="I74" s="48">
        <v>0</v>
      </c>
      <c r="J74" s="48">
        <v>0</v>
      </c>
      <c r="K74" s="48">
        <v>0</v>
      </c>
      <c r="L74" s="48">
        <v>199863</v>
      </c>
      <c r="M74" s="48">
        <v>-199863</v>
      </c>
      <c r="N74" s="48">
        <v>-2653940</v>
      </c>
      <c r="O74" s="48">
        <v>354314</v>
      </c>
      <c r="P74" s="48">
        <v>0</v>
      </c>
      <c r="Q74" s="123"/>
    </row>
    <row r="75" spans="1:17" s="25" customFormat="1" ht="43.5" customHeight="1">
      <c r="A75" s="82" t="s">
        <v>157</v>
      </c>
      <c r="B75" s="82" t="s">
        <v>158</v>
      </c>
      <c r="C75" s="82" t="s">
        <v>26</v>
      </c>
      <c r="D75" s="78" t="s">
        <v>93</v>
      </c>
      <c r="E75" s="7" t="s">
        <v>6</v>
      </c>
      <c r="F75" s="8" t="s">
        <v>161</v>
      </c>
      <c r="G75" s="48">
        <v>6178000</v>
      </c>
      <c r="H75" s="48">
        <v>0</v>
      </c>
      <c r="I75" s="48">
        <v>0</v>
      </c>
      <c r="J75" s="48">
        <v>0</v>
      </c>
      <c r="K75" s="48">
        <v>1324077</v>
      </c>
      <c r="L75" s="48">
        <v>810580</v>
      </c>
      <c r="M75" s="48">
        <v>513497</v>
      </c>
      <c r="N75" s="48">
        <v>3518382</v>
      </c>
      <c r="O75" s="48">
        <v>1335541</v>
      </c>
      <c r="P75" s="48">
        <v>0</v>
      </c>
      <c r="Q75" s="123" t="s">
        <v>267</v>
      </c>
    </row>
    <row r="76" spans="1:17" s="25" customFormat="1" ht="43.5" customHeight="1">
      <c r="A76" s="82"/>
      <c r="B76" s="83"/>
      <c r="C76" s="82"/>
      <c r="D76" s="78"/>
      <c r="E76" s="7" t="s">
        <v>7</v>
      </c>
      <c r="F76" s="8" t="s">
        <v>162</v>
      </c>
      <c r="G76" s="48">
        <v>6178000</v>
      </c>
      <c r="H76" s="48">
        <v>0</v>
      </c>
      <c r="I76" s="48">
        <v>0</v>
      </c>
      <c r="J76" s="48">
        <v>0</v>
      </c>
      <c r="K76" s="48">
        <v>1324077</v>
      </c>
      <c r="L76" s="48">
        <v>1324077</v>
      </c>
      <c r="M76" s="48">
        <v>0</v>
      </c>
      <c r="N76" s="48">
        <v>3518382</v>
      </c>
      <c r="O76" s="48">
        <v>1335541</v>
      </c>
      <c r="P76" s="48">
        <v>0</v>
      </c>
      <c r="Q76" s="123"/>
    </row>
    <row r="77" spans="1:17" s="25" customFormat="1" ht="43.5" customHeight="1">
      <c r="A77" s="82"/>
      <c r="B77" s="83"/>
      <c r="C77" s="82"/>
      <c r="D77" s="78"/>
      <c r="E77" s="7" t="s">
        <v>8</v>
      </c>
      <c r="F77" s="8"/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513497</v>
      </c>
      <c r="M77" s="48">
        <v>-513497</v>
      </c>
      <c r="N77" s="48">
        <v>0</v>
      </c>
      <c r="O77" s="48">
        <v>0</v>
      </c>
      <c r="P77" s="48">
        <v>0</v>
      </c>
      <c r="Q77" s="123"/>
    </row>
    <row r="78" spans="1:17" s="2" customFormat="1" ht="49.5" customHeight="1">
      <c r="A78" s="82" t="s">
        <v>157</v>
      </c>
      <c r="B78" s="82" t="s">
        <v>24</v>
      </c>
      <c r="C78" s="82" t="s">
        <v>27</v>
      </c>
      <c r="D78" s="78" t="s">
        <v>93</v>
      </c>
      <c r="E78" s="31" t="s">
        <v>6</v>
      </c>
      <c r="F78" s="8" t="s">
        <v>163</v>
      </c>
      <c r="G78" s="48">
        <v>9620000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564000</v>
      </c>
      <c r="O78" s="48">
        <v>6450000</v>
      </c>
      <c r="P78" s="48">
        <v>2606000</v>
      </c>
      <c r="Q78" s="123" t="s">
        <v>295</v>
      </c>
    </row>
    <row r="79" spans="1:17" s="2" customFormat="1" ht="49.5" customHeight="1">
      <c r="A79" s="82"/>
      <c r="B79" s="83"/>
      <c r="C79" s="82"/>
      <c r="D79" s="78"/>
      <c r="E79" s="31" t="s">
        <v>7</v>
      </c>
      <c r="F79" s="8" t="s">
        <v>163</v>
      </c>
      <c r="G79" s="48">
        <v>11942650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564000</v>
      </c>
      <c r="O79" s="48">
        <v>9452650</v>
      </c>
      <c r="P79" s="48">
        <v>1926000</v>
      </c>
      <c r="Q79" s="123"/>
    </row>
    <row r="80" spans="1:17" s="2" customFormat="1" ht="49.5" customHeight="1">
      <c r="A80" s="82"/>
      <c r="B80" s="83"/>
      <c r="C80" s="82"/>
      <c r="D80" s="78"/>
      <c r="E80" s="31" t="s">
        <v>8</v>
      </c>
      <c r="F80" s="8"/>
      <c r="G80" s="48">
        <v>2322650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3002650</v>
      </c>
      <c r="P80" s="48">
        <v>-680000</v>
      </c>
      <c r="Q80" s="123"/>
    </row>
    <row r="81" spans="1:17" s="2" customFormat="1" ht="43.5" customHeight="1">
      <c r="A81" s="82" t="s">
        <v>28</v>
      </c>
      <c r="B81" s="82" t="s">
        <v>164</v>
      </c>
      <c r="C81" s="82" t="s">
        <v>29</v>
      </c>
      <c r="D81" s="78" t="s">
        <v>93</v>
      </c>
      <c r="E81" s="31" t="s">
        <v>6</v>
      </c>
      <c r="F81" s="8" t="s">
        <v>47</v>
      </c>
      <c r="G81" s="48">
        <f>SUM(H81,K81,N81,O81,P81)</f>
        <v>3477000</v>
      </c>
      <c r="H81" s="48">
        <v>500000</v>
      </c>
      <c r="I81" s="48">
        <v>0</v>
      </c>
      <c r="J81" s="48">
        <f>H81-I81</f>
        <v>500000</v>
      </c>
      <c r="K81" s="48">
        <v>500000</v>
      </c>
      <c r="L81" s="48">
        <v>0</v>
      </c>
      <c r="M81" s="48">
        <f>K81-L81</f>
        <v>500000</v>
      </c>
      <c r="N81" s="48">
        <v>2477000</v>
      </c>
      <c r="O81" s="48">
        <v>0</v>
      </c>
      <c r="P81" s="48">
        <v>0</v>
      </c>
      <c r="Q81" s="79" t="s">
        <v>258</v>
      </c>
    </row>
    <row r="82" spans="1:17" s="2" customFormat="1" ht="43.5" customHeight="1">
      <c r="A82" s="82"/>
      <c r="B82" s="82"/>
      <c r="C82" s="82"/>
      <c r="D82" s="78"/>
      <c r="E82" s="31" t="s">
        <v>7</v>
      </c>
      <c r="F82" s="8" t="s">
        <v>47</v>
      </c>
      <c r="G82" s="48">
        <f>SUM(H82,K82,N82,O82,P82)</f>
        <v>3477000</v>
      </c>
      <c r="H82" s="48">
        <v>500000</v>
      </c>
      <c r="I82" s="48">
        <v>0</v>
      </c>
      <c r="J82" s="48">
        <f>H82-I82</f>
        <v>500000</v>
      </c>
      <c r="K82" s="48">
        <v>500000</v>
      </c>
      <c r="L82" s="48">
        <v>0</v>
      </c>
      <c r="M82" s="48">
        <f>K82-L82</f>
        <v>500000</v>
      </c>
      <c r="N82" s="48">
        <v>1000000</v>
      </c>
      <c r="O82" s="48">
        <v>1477000</v>
      </c>
      <c r="P82" s="48">
        <v>0</v>
      </c>
      <c r="Q82" s="79"/>
    </row>
    <row r="83" spans="1:17" s="2" customFormat="1" ht="43.5" customHeight="1">
      <c r="A83" s="82"/>
      <c r="B83" s="82"/>
      <c r="C83" s="82"/>
      <c r="D83" s="78"/>
      <c r="E83" s="31" t="s">
        <v>8</v>
      </c>
      <c r="F83" s="8"/>
      <c r="G83" s="48">
        <f aca="true" t="shared" si="8" ref="G83:P83">G82-G81</f>
        <v>0</v>
      </c>
      <c r="H83" s="48">
        <f t="shared" si="8"/>
        <v>0</v>
      </c>
      <c r="I83" s="48">
        <f t="shared" si="8"/>
        <v>0</v>
      </c>
      <c r="J83" s="48">
        <f t="shared" si="8"/>
        <v>0</v>
      </c>
      <c r="K83" s="48">
        <f t="shared" si="8"/>
        <v>0</v>
      </c>
      <c r="L83" s="48">
        <f t="shared" si="8"/>
        <v>0</v>
      </c>
      <c r="M83" s="48">
        <f t="shared" si="8"/>
        <v>0</v>
      </c>
      <c r="N83" s="48">
        <f t="shared" si="8"/>
        <v>-1477000</v>
      </c>
      <c r="O83" s="48">
        <f t="shared" si="8"/>
        <v>1477000</v>
      </c>
      <c r="P83" s="48">
        <f t="shared" si="8"/>
        <v>0</v>
      </c>
      <c r="Q83" s="79"/>
    </row>
    <row r="84" spans="1:17" s="2" customFormat="1" ht="43.5" customHeight="1">
      <c r="A84" s="96" t="s">
        <v>28</v>
      </c>
      <c r="B84" s="96" t="s">
        <v>106</v>
      </c>
      <c r="C84" s="96" t="s">
        <v>30</v>
      </c>
      <c r="D84" s="84" t="s">
        <v>93</v>
      </c>
      <c r="E84" s="22" t="s">
        <v>6</v>
      </c>
      <c r="F84" s="14"/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124" t="s">
        <v>328</v>
      </c>
    </row>
    <row r="85" spans="1:17" s="2" customFormat="1" ht="43.5" customHeight="1">
      <c r="A85" s="97"/>
      <c r="B85" s="97"/>
      <c r="C85" s="97"/>
      <c r="D85" s="84"/>
      <c r="E85" s="22" t="s">
        <v>7</v>
      </c>
      <c r="F85" s="14" t="s">
        <v>108</v>
      </c>
      <c r="G85" s="40">
        <v>5080000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500000</v>
      </c>
      <c r="O85" s="40">
        <v>1000000</v>
      </c>
      <c r="P85" s="40">
        <v>3580000</v>
      </c>
      <c r="Q85" s="124"/>
    </row>
    <row r="86" spans="1:17" s="2" customFormat="1" ht="43.5" customHeight="1">
      <c r="A86" s="97"/>
      <c r="B86" s="97"/>
      <c r="C86" s="97"/>
      <c r="D86" s="84"/>
      <c r="E86" s="22" t="s">
        <v>8</v>
      </c>
      <c r="F86" s="14"/>
      <c r="G86" s="40">
        <f>G85-G84</f>
        <v>5080000</v>
      </c>
      <c r="H86" s="40">
        <f aca="true" t="shared" si="9" ref="H86:P86">H85-H84</f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500000</v>
      </c>
      <c r="O86" s="40">
        <f t="shared" si="9"/>
        <v>1000000</v>
      </c>
      <c r="P86" s="40">
        <f t="shared" si="9"/>
        <v>3580000</v>
      </c>
      <c r="Q86" s="124"/>
    </row>
    <row r="87" spans="1:17" s="2" customFormat="1" ht="48.75" customHeight="1">
      <c r="A87" s="82" t="s">
        <v>28</v>
      </c>
      <c r="B87" s="82" t="s">
        <v>31</v>
      </c>
      <c r="C87" s="82" t="s">
        <v>32</v>
      </c>
      <c r="D87" s="78" t="s">
        <v>93</v>
      </c>
      <c r="E87" s="31" t="s">
        <v>6</v>
      </c>
      <c r="F87" s="29"/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123" t="s">
        <v>293</v>
      </c>
    </row>
    <row r="88" spans="1:17" s="2" customFormat="1" ht="48.75" customHeight="1">
      <c r="A88" s="83"/>
      <c r="B88" s="83"/>
      <c r="C88" s="83"/>
      <c r="D88" s="78"/>
      <c r="E88" s="31" t="s">
        <v>7</v>
      </c>
      <c r="F88" s="29" t="s">
        <v>165</v>
      </c>
      <c r="G88" s="48">
        <f>SUM(N88,O88,P88)</f>
        <v>38485600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1903931</v>
      </c>
      <c r="O88" s="48">
        <v>12226571</v>
      </c>
      <c r="P88" s="48">
        <v>24355098</v>
      </c>
      <c r="Q88" s="123"/>
    </row>
    <row r="89" spans="1:17" s="2" customFormat="1" ht="48.75" customHeight="1">
      <c r="A89" s="83"/>
      <c r="B89" s="83"/>
      <c r="C89" s="83"/>
      <c r="D89" s="78"/>
      <c r="E89" s="31" t="s">
        <v>8</v>
      </c>
      <c r="F89" s="8"/>
      <c r="G89" s="48">
        <f>G88-G87</f>
        <v>38485600</v>
      </c>
      <c r="H89" s="48">
        <f aca="true" t="shared" si="10" ref="H89:P89">H88-H87</f>
        <v>0</v>
      </c>
      <c r="I89" s="48">
        <f t="shared" si="10"/>
        <v>0</v>
      </c>
      <c r="J89" s="48">
        <f t="shared" si="10"/>
        <v>0</v>
      </c>
      <c r="K89" s="48">
        <f t="shared" si="10"/>
        <v>0</v>
      </c>
      <c r="L89" s="48">
        <f t="shared" si="10"/>
        <v>0</v>
      </c>
      <c r="M89" s="48">
        <f t="shared" si="10"/>
        <v>0</v>
      </c>
      <c r="N89" s="48">
        <f t="shared" si="10"/>
        <v>1903931</v>
      </c>
      <c r="O89" s="48">
        <f t="shared" si="10"/>
        <v>12226571</v>
      </c>
      <c r="P89" s="48">
        <f t="shared" si="10"/>
        <v>24355098</v>
      </c>
      <c r="Q89" s="123"/>
    </row>
    <row r="90" spans="1:17" s="2" customFormat="1" ht="48.75" customHeight="1">
      <c r="A90" s="82" t="s">
        <v>28</v>
      </c>
      <c r="B90" s="82" t="s">
        <v>31</v>
      </c>
      <c r="C90" s="82" t="s">
        <v>33</v>
      </c>
      <c r="D90" s="78" t="s">
        <v>93</v>
      </c>
      <c r="E90" s="31" t="s">
        <v>6</v>
      </c>
      <c r="F90" s="29"/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123" t="s">
        <v>294</v>
      </c>
    </row>
    <row r="91" spans="1:17" s="2" customFormat="1" ht="48.75" customHeight="1">
      <c r="A91" s="83"/>
      <c r="B91" s="83"/>
      <c r="C91" s="82"/>
      <c r="D91" s="78"/>
      <c r="E91" s="31" t="s">
        <v>7</v>
      </c>
      <c r="F91" s="29" t="s">
        <v>166</v>
      </c>
      <c r="G91" s="48">
        <v>9420000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540000</v>
      </c>
      <c r="O91" s="48">
        <v>1000000</v>
      </c>
      <c r="P91" s="48">
        <v>7880000</v>
      </c>
      <c r="Q91" s="123"/>
    </row>
    <row r="92" spans="1:17" s="2" customFormat="1" ht="48.75" customHeight="1">
      <c r="A92" s="83"/>
      <c r="B92" s="83"/>
      <c r="C92" s="82"/>
      <c r="D92" s="78"/>
      <c r="E92" s="31" t="s">
        <v>8</v>
      </c>
      <c r="F92" s="8"/>
      <c r="G92" s="48">
        <v>9420000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540000</v>
      </c>
      <c r="O92" s="48">
        <v>1000000</v>
      </c>
      <c r="P92" s="48">
        <v>7880000</v>
      </c>
      <c r="Q92" s="123"/>
    </row>
    <row r="93" spans="1:17" s="2" customFormat="1" ht="39" customHeight="1">
      <c r="A93" s="82" t="s">
        <v>167</v>
      </c>
      <c r="B93" s="82" t="s">
        <v>168</v>
      </c>
      <c r="C93" s="82" t="s">
        <v>34</v>
      </c>
      <c r="D93" s="78" t="s">
        <v>169</v>
      </c>
      <c r="E93" s="31" t="s">
        <v>6</v>
      </c>
      <c r="F93" s="8" t="s">
        <v>170</v>
      </c>
      <c r="G93" s="48">
        <v>300000</v>
      </c>
      <c r="H93" s="48">
        <v>300000</v>
      </c>
      <c r="I93" s="48">
        <v>132016</v>
      </c>
      <c r="J93" s="48">
        <v>167984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128" t="s">
        <v>148</v>
      </c>
    </row>
    <row r="94" spans="1:17" s="2" customFormat="1" ht="39" customHeight="1">
      <c r="A94" s="83"/>
      <c r="B94" s="83"/>
      <c r="C94" s="83"/>
      <c r="D94" s="78"/>
      <c r="E94" s="31" t="s">
        <v>7</v>
      </c>
      <c r="F94" s="8" t="s">
        <v>170</v>
      </c>
      <c r="G94" s="48">
        <v>300000</v>
      </c>
      <c r="H94" s="48">
        <v>300000</v>
      </c>
      <c r="I94" s="48">
        <v>132016</v>
      </c>
      <c r="J94" s="48">
        <v>167984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128"/>
    </row>
    <row r="95" spans="1:17" s="2" customFormat="1" ht="33" customHeight="1">
      <c r="A95" s="83"/>
      <c r="B95" s="83"/>
      <c r="C95" s="83"/>
      <c r="D95" s="78"/>
      <c r="E95" s="31" t="s">
        <v>8</v>
      </c>
      <c r="F95" s="8"/>
      <c r="G95" s="48">
        <f>G94-G93</f>
        <v>0</v>
      </c>
      <c r="H95" s="48">
        <f>H94-H93</f>
        <v>0</v>
      </c>
      <c r="I95" s="48">
        <f>I94-I93</f>
        <v>0</v>
      </c>
      <c r="J95" s="48">
        <f>J94-J93</f>
        <v>0</v>
      </c>
      <c r="K95" s="48">
        <v>0</v>
      </c>
      <c r="L95" s="48">
        <v>0</v>
      </c>
      <c r="M95" s="48">
        <v>0</v>
      </c>
      <c r="N95" s="48">
        <f>N94-N93</f>
        <v>0</v>
      </c>
      <c r="O95" s="48">
        <f>O94-O93</f>
        <v>0</v>
      </c>
      <c r="P95" s="48">
        <v>0</v>
      </c>
      <c r="Q95" s="128"/>
    </row>
    <row r="96" spans="1:17" s="2" customFormat="1" ht="46.5" customHeight="1">
      <c r="A96" s="82" t="s">
        <v>171</v>
      </c>
      <c r="B96" s="82" t="s">
        <v>35</v>
      </c>
      <c r="C96" s="82" t="s">
        <v>36</v>
      </c>
      <c r="D96" s="78" t="s">
        <v>172</v>
      </c>
      <c r="E96" s="31" t="s">
        <v>6</v>
      </c>
      <c r="F96" s="8" t="s">
        <v>173</v>
      </c>
      <c r="G96" s="48">
        <v>4741000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477413</v>
      </c>
      <c r="O96" s="40">
        <v>302000</v>
      </c>
      <c r="P96" s="40">
        <v>3961587</v>
      </c>
      <c r="Q96" s="123" t="s">
        <v>259</v>
      </c>
    </row>
    <row r="97" spans="1:17" s="2" customFormat="1" ht="46.5" customHeight="1">
      <c r="A97" s="82"/>
      <c r="B97" s="82"/>
      <c r="C97" s="82"/>
      <c r="D97" s="78"/>
      <c r="E97" s="31" t="s">
        <v>7</v>
      </c>
      <c r="F97" s="8" t="s">
        <v>174</v>
      </c>
      <c r="G97" s="48">
        <v>4741000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477413</v>
      </c>
      <c r="O97" s="48">
        <v>302000</v>
      </c>
      <c r="P97" s="48">
        <v>3961587</v>
      </c>
      <c r="Q97" s="123"/>
    </row>
    <row r="98" spans="1:17" s="2" customFormat="1" ht="46.5" customHeight="1">
      <c r="A98" s="82"/>
      <c r="B98" s="82"/>
      <c r="C98" s="82"/>
      <c r="D98" s="78"/>
      <c r="E98" s="31" t="s">
        <v>8</v>
      </c>
      <c r="F98" s="8"/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123"/>
    </row>
    <row r="99" spans="1:17" s="2" customFormat="1" ht="45" customHeight="1">
      <c r="A99" s="82" t="s">
        <v>175</v>
      </c>
      <c r="B99" s="82" t="s">
        <v>176</v>
      </c>
      <c r="C99" s="82" t="s">
        <v>177</v>
      </c>
      <c r="D99" s="78" t="s">
        <v>178</v>
      </c>
      <c r="E99" s="31" t="s">
        <v>6</v>
      </c>
      <c r="F99" s="8" t="s">
        <v>179</v>
      </c>
      <c r="G99" s="48">
        <v>178903000</v>
      </c>
      <c r="H99" s="48">
        <v>133312000</v>
      </c>
      <c r="I99" s="48">
        <v>130204059</v>
      </c>
      <c r="J99" s="48">
        <v>3107941</v>
      </c>
      <c r="K99" s="48">
        <v>18000000</v>
      </c>
      <c r="L99" s="48">
        <v>9543731</v>
      </c>
      <c r="M99" s="48">
        <v>8456269</v>
      </c>
      <c r="N99" s="48">
        <v>14000000</v>
      </c>
      <c r="O99" s="48">
        <v>13591000</v>
      </c>
      <c r="P99" s="48">
        <v>0</v>
      </c>
      <c r="Q99" s="123" t="s">
        <v>260</v>
      </c>
    </row>
    <row r="100" spans="1:17" s="2" customFormat="1" ht="45" customHeight="1">
      <c r="A100" s="82"/>
      <c r="B100" s="82"/>
      <c r="C100" s="82"/>
      <c r="D100" s="78"/>
      <c r="E100" s="31" t="s">
        <v>7</v>
      </c>
      <c r="F100" s="8" t="s">
        <v>179</v>
      </c>
      <c r="G100" s="48">
        <v>179575000</v>
      </c>
      <c r="H100" s="48">
        <v>133312000</v>
      </c>
      <c r="I100" s="48">
        <v>130204059</v>
      </c>
      <c r="J100" s="48">
        <v>3107941</v>
      </c>
      <c r="K100" s="48">
        <v>18000000</v>
      </c>
      <c r="L100" s="48">
        <v>9543731</v>
      </c>
      <c r="M100" s="48">
        <v>8456269</v>
      </c>
      <c r="N100" s="48">
        <v>14000000</v>
      </c>
      <c r="O100" s="48">
        <v>13591000</v>
      </c>
      <c r="P100" s="48">
        <v>672000</v>
      </c>
      <c r="Q100" s="123"/>
    </row>
    <row r="101" spans="1:17" s="2" customFormat="1" ht="45" customHeight="1">
      <c r="A101" s="82"/>
      <c r="B101" s="82"/>
      <c r="C101" s="82"/>
      <c r="D101" s="78"/>
      <c r="E101" s="31" t="s">
        <v>8</v>
      </c>
      <c r="F101" s="8"/>
      <c r="G101" s="48">
        <v>672000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672000</v>
      </c>
      <c r="Q101" s="123"/>
    </row>
    <row r="102" spans="1:17" s="2" customFormat="1" ht="45" customHeight="1">
      <c r="A102" s="82" t="s">
        <v>175</v>
      </c>
      <c r="B102" s="82" t="s">
        <v>176</v>
      </c>
      <c r="C102" s="82" t="s">
        <v>180</v>
      </c>
      <c r="D102" s="78" t="s">
        <v>178</v>
      </c>
      <c r="E102" s="31" t="s">
        <v>6</v>
      </c>
      <c r="F102" s="8" t="s">
        <v>181</v>
      </c>
      <c r="G102" s="48">
        <v>264318000</v>
      </c>
      <c r="H102" s="48">
        <v>234560000</v>
      </c>
      <c r="I102" s="48">
        <v>234270738</v>
      </c>
      <c r="J102" s="48">
        <v>289262</v>
      </c>
      <c r="K102" s="48">
        <v>17296000</v>
      </c>
      <c r="L102" s="48">
        <v>10006954</v>
      </c>
      <c r="M102" s="48">
        <v>7289046</v>
      </c>
      <c r="N102" s="48">
        <v>12462000</v>
      </c>
      <c r="O102" s="48">
        <v>0</v>
      </c>
      <c r="P102" s="48">
        <v>0</v>
      </c>
      <c r="Q102" s="123" t="s">
        <v>261</v>
      </c>
    </row>
    <row r="103" spans="1:17" s="2" customFormat="1" ht="45" customHeight="1">
      <c r="A103" s="82"/>
      <c r="B103" s="82"/>
      <c r="C103" s="82"/>
      <c r="D103" s="78"/>
      <c r="E103" s="31" t="s">
        <v>7</v>
      </c>
      <c r="F103" s="8" t="s">
        <v>181</v>
      </c>
      <c r="G103" s="48">
        <v>264318000</v>
      </c>
      <c r="H103" s="48">
        <v>234560000</v>
      </c>
      <c r="I103" s="48">
        <v>234270738</v>
      </c>
      <c r="J103" s="48">
        <v>289262</v>
      </c>
      <c r="K103" s="48">
        <v>17296000</v>
      </c>
      <c r="L103" s="48">
        <v>10006954</v>
      </c>
      <c r="M103" s="48">
        <v>7289046</v>
      </c>
      <c r="N103" s="48">
        <v>12462000</v>
      </c>
      <c r="O103" s="48">
        <v>0</v>
      </c>
      <c r="P103" s="48">
        <v>0</v>
      </c>
      <c r="Q103" s="123"/>
    </row>
    <row r="104" spans="1:17" s="2" customFormat="1" ht="45" customHeight="1">
      <c r="A104" s="82"/>
      <c r="B104" s="82"/>
      <c r="C104" s="82"/>
      <c r="D104" s="78"/>
      <c r="E104" s="31" t="s">
        <v>8</v>
      </c>
      <c r="F104" s="8"/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123"/>
    </row>
    <row r="105" spans="1:17" s="2" customFormat="1" ht="45" customHeight="1">
      <c r="A105" s="82" t="s">
        <v>175</v>
      </c>
      <c r="B105" s="82" t="s">
        <v>176</v>
      </c>
      <c r="C105" s="82" t="s">
        <v>182</v>
      </c>
      <c r="D105" s="78" t="s">
        <v>178</v>
      </c>
      <c r="E105" s="31" t="s">
        <v>6</v>
      </c>
      <c r="F105" s="29" t="s">
        <v>183</v>
      </c>
      <c r="G105" s="48">
        <v>44200000</v>
      </c>
      <c r="H105" s="48">
        <v>1164000</v>
      </c>
      <c r="I105" s="48">
        <v>777398</v>
      </c>
      <c r="J105" s="48">
        <v>386602</v>
      </c>
      <c r="K105" s="48">
        <v>0</v>
      </c>
      <c r="L105" s="48">
        <v>0</v>
      </c>
      <c r="M105" s="48">
        <v>0</v>
      </c>
      <c r="N105" s="48">
        <v>10000000</v>
      </c>
      <c r="O105" s="48">
        <v>33036000</v>
      </c>
      <c r="P105" s="48">
        <v>0</v>
      </c>
      <c r="Q105" s="123" t="s">
        <v>262</v>
      </c>
    </row>
    <row r="106" spans="1:17" s="2" customFormat="1" ht="45" customHeight="1">
      <c r="A106" s="82"/>
      <c r="B106" s="82"/>
      <c r="C106" s="82"/>
      <c r="D106" s="78"/>
      <c r="E106" s="31" t="s">
        <v>7</v>
      </c>
      <c r="F106" s="29" t="s">
        <v>184</v>
      </c>
      <c r="G106" s="48">
        <v>44200000</v>
      </c>
      <c r="H106" s="48">
        <v>1164000</v>
      </c>
      <c r="I106" s="48">
        <v>777398</v>
      </c>
      <c r="J106" s="48">
        <v>386602</v>
      </c>
      <c r="K106" s="48">
        <v>0</v>
      </c>
      <c r="L106" s="48">
        <v>0</v>
      </c>
      <c r="M106" s="48">
        <v>0</v>
      </c>
      <c r="N106" s="48">
        <v>10000000</v>
      </c>
      <c r="O106" s="48">
        <v>3523000</v>
      </c>
      <c r="P106" s="48">
        <v>29513000</v>
      </c>
      <c r="Q106" s="123"/>
    </row>
    <row r="107" spans="1:17" s="2" customFormat="1" ht="45" customHeight="1">
      <c r="A107" s="82"/>
      <c r="B107" s="82"/>
      <c r="C107" s="82"/>
      <c r="D107" s="78"/>
      <c r="E107" s="31" t="s">
        <v>8</v>
      </c>
      <c r="F107" s="8"/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-29513000</v>
      </c>
      <c r="P107" s="48">
        <v>29513000</v>
      </c>
      <c r="Q107" s="123"/>
    </row>
    <row r="108" spans="1:17" s="2" customFormat="1" ht="45" customHeight="1">
      <c r="A108" s="82" t="s">
        <v>185</v>
      </c>
      <c r="B108" s="82" t="s">
        <v>186</v>
      </c>
      <c r="C108" s="82" t="s">
        <v>187</v>
      </c>
      <c r="D108" s="78" t="s">
        <v>178</v>
      </c>
      <c r="E108" s="31" t="s">
        <v>6</v>
      </c>
      <c r="F108" s="29" t="s">
        <v>188</v>
      </c>
      <c r="G108" s="48">
        <v>385100000</v>
      </c>
      <c r="H108" s="48">
        <v>18981000</v>
      </c>
      <c r="I108" s="48">
        <v>18981000</v>
      </c>
      <c r="J108" s="48">
        <v>0</v>
      </c>
      <c r="K108" s="48">
        <v>2999684</v>
      </c>
      <c r="L108" s="48">
        <v>1908714</v>
      </c>
      <c r="M108" s="48">
        <v>1090970</v>
      </c>
      <c r="N108" s="48">
        <v>0</v>
      </c>
      <c r="O108" s="48">
        <v>16760000</v>
      </c>
      <c r="P108" s="48">
        <v>346359316</v>
      </c>
      <c r="Q108" s="123" t="s">
        <v>189</v>
      </c>
    </row>
    <row r="109" spans="1:17" s="2" customFormat="1" ht="45" customHeight="1">
      <c r="A109" s="83"/>
      <c r="B109" s="83"/>
      <c r="C109" s="83"/>
      <c r="D109" s="78"/>
      <c r="E109" s="31" t="s">
        <v>7</v>
      </c>
      <c r="F109" s="29" t="s">
        <v>188</v>
      </c>
      <c r="G109" s="48">
        <v>385100000</v>
      </c>
      <c r="H109" s="48">
        <v>18981000</v>
      </c>
      <c r="I109" s="48">
        <v>18981000</v>
      </c>
      <c r="J109" s="48">
        <v>0</v>
      </c>
      <c r="K109" s="48">
        <v>2999684</v>
      </c>
      <c r="L109" s="48">
        <v>1908714</v>
      </c>
      <c r="M109" s="48">
        <v>1090970</v>
      </c>
      <c r="N109" s="48">
        <v>0</v>
      </c>
      <c r="O109" s="48">
        <v>1006300</v>
      </c>
      <c r="P109" s="48">
        <v>362113016</v>
      </c>
      <c r="Q109" s="123"/>
    </row>
    <row r="110" spans="1:17" s="2" customFormat="1" ht="45" customHeight="1">
      <c r="A110" s="83"/>
      <c r="B110" s="83"/>
      <c r="C110" s="83"/>
      <c r="D110" s="78"/>
      <c r="E110" s="31" t="s">
        <v>8</v>
      </c>
      <c r="F110" s="8"/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-15753700</v>
      </c>
      <c r="P110" s="48">
        <v>15753700</v>
      </c>
      <c r="Q110" s="123"/>
    </row>
    <row r="111" spans="1:17" s="2" customFormat="1" ht="45" customHeight="1">
      <c r="A111" s="101" t="s">
        <v>37</v>
      </c>
      <c r="B111" s="82" t="s">
        <v>190</v>
      </c>
      <c r="C111" s="82" t="s">
        <v>191</v>
      </c>
      <c r="D111" s="78" t="s">
        <v>178</v>
      </c>
      <c r="E111" s="31" t="s">
        <v>6</v>
      </c>
      <c r="F111" s="29" t="s">
        <v>192</v>
      </c>
      <c r="G111" s="48">
        <v>36000000</v>
      </c>
      <c r="H111" s="48">
        <v>3503856</v>
      </c>
      <c r="I111" s="48">
        <v>3503856</v>
      </c>
      <c r="J111" s="48">
        <v>0</v>
      </c>
      <c r="K111" s="48">
        <v>8000000</v>
      </c>
      <c r="L111" s="48">
        <v>7992520</v>
      </c>
      <c r="M111" s="48">
        <v>7480</v>
      </c>
      <c r="N111" s="48">
        <v>4406840</v>
      </c>
      <c r="O111" s="48">
        <v>20089304</v>
      </c>
      <c r="P111" s="48">
        <v>0</v>
      </c>
      <c r="Q111" s="123" t="s">
        <v>135</v>
      </c>
    </row>
    <row r="112" spans="1:17" s="2" customFormat="1" ht="45" customHeight="1">
      <c r="A112" s="101"/>
      <c r="B112" s="82"/>
      <c r="C112" s="83"/>
      <c r="D112" s="78"/>
      <c r="E112" s="31" t="s">
        <v>7</v>
      </c>
      <c r="F112" s="29" t="s">
        <v>193</v>
      </c>
      <c r="G112" s="48">
        <v>36000000</v>
      </c>
      <c r="H112" s="48">
        <v>3503856</v>
      </c>
      <c r="I112" s="48">
        <v>3503856</v>
      </c>
      <c r="J112" s="48">
        <v>0</v>
      </c>
      <c r="K112" s="48">
        <v>8000000</v>
      </c>
      <c r="L112" s="48">
        <v>7992520</v>
      </c>
      <c r="M112" s="48">
        <v>7480</v>
      </c>
      <c r="N112" s="48">
        <v>3409180</v>
      </c>
      <c r="O112" s="48">
        <v>2007200</v>
      </c>
      <c r="P112" s="48">
        <v>19079764</v>
      </c>
      <c r="Q112" s="123"/>
    </row>
    <row r="113" spans="1:17" s="2" customFormat="1" ht="45" customHeight="1">
      <c r="A113" s="101"/>
      <c r="B113" s="82"/>
      <c r="C113" s="83"/>
      <c r="D113" s="78"/>
      <c r="E113" s="31" t="s">
        <v>8</v>
      </c>
      <c r="F113" s="8"/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-997660</v>
      </c>
      <c r="O113" s="48">
        <v>-18082104</v>
      </c>
      <c r="P113" s="48">
        <v>19079764</v>
      </c>
      <c r="Q113" s="123"/>
    </row>
    <row r="114" spans="1:20" s="2" customFormat="1" ht="45.75" customHeight="1">
      <c r="A114" s="101" t="s">
        <v>37</v>
      </c>
      <c r="B114" s="82" t="s">
        <v>190</v>
      </c>
      <c r="C114" s="82" t="s">
        <v>194</v>
      </c>
      <c r="D114" s="78" t="s">
        <v>178</v>
      </c>
      <c r="E114" s="31" t="s">
        <v>6</v>
      </c>
      <c r="F114" s="8" t="s">
        <v>48</v>
      </c>
      <c r="G114" s="48">
        <v>33400000</v>
      </c>
      <c r="H114" s="48">
        <v>24817700</v>
      </c>
      <c r="I114" s="48">
        <v>24817700</v>
      </c>
      <c r="J114" s="48">
        <v>0</v>
      </c>
      <c r="K114" s="48">
        <v>4438326</v>
      </c>
      <c r="L114" s="48">
        <v>2497322</v>
      </c>
      <c r="M114" s="48">
        <v>1941004</v>
      </c>
      <c r="N114" s="48">
        <v>3075555</v>
      </c>
      <c r="O114" s="48">
        <v>1068419</v>
      </c>
      <c r="P114" s="48">
        <v>0</v>
      </c>
      <c r="Q114" s="123" t="s">
        <v>248</v>
      </c>
      <c r="R114" s="26"/>
      <c r="S114" s="27"/>
      <c r="T114" s="26"/>
    </row>
    <row r="115" spans="1:20" s="2" customFormat="1" ht="45.75" customHeight="1">
      <c r="A115" s="101"/>
      <c r="B115" s="82"/>
      <c r="C115" s="82"/>
      <c r="D115" s="78"/>
      <c r="E115" s="31" t="s">
        <v>7</v>
      </c>
      <c r="F115" s="8" t="s">
        <v>49</v>
      </c>
      <c r="G115" s="48">
        <v>38500000</v>
      </c>
      <c r="H115" s="48">
        <v>24817700</v>
      </c>
      <c r="I115" s="48">
        <v>24817700</v>
      </c>
      <c r="J115" s="48">
        <v>0</v>
      </c>
      <c r="K115" s="48">
        <v>4438326</v>
      </c>
      <c r="L115" s="48">
        <v>3277865</v>
      </c>
      <c r="M115" s="48">
        <v>1160461</v>
      </c>
      <c r="N115" s="48">
        <v>4146576</v>
      </c>
      <c r="O115" s="48">
        <v>1243300</v>
      </c>
      <c r="P115" s="48">
        <v>3854098</v>
      </c>
      <c r="Q115" s="123"/>
      <c r="R115" s="26"/>
      <c r="S115" s="26"/>
      <c r="T115" s="27"/>
    </row>
    <row r="116" spans="1:20" s="2" customFormat="1" ht="45.75" customHeight="1">
      <c r="A116" s="101"/>
      <c r="B116" s="82"/>
      <c r="C116" s="82"/>
      <c r="D116" s="78"/>
      <c r="E116" s="31" t="s">
        <v>8</v>
      </c>
      <c r="F116" s="8"/>
      <c r="G116" s="48">
        <v>5100000</v>
      </c>
      <c r="H116" s="48">
        <v>0</v>
      </c>
      <c r="I116" s="48">
        <v>0</v>
      </c>
      <c r="J116" s="48">
        <v>0</v>
      </c>
      <c r="K116" s="48">
        <v>0</v>
      </c>
      <c r="L116" s="48">
        <v>780543</v>
      </c>
      <c r="M116" s="48">
        <v>-780543</v>
      </c>
      <c r="N116" s="48">
        <v>1071021</v>
      </c>
      <c r="O116" s="48">
        <v>174881</v>
      </c>
      <c r="P116" s="48">
        <v>3854098</v>
      </c>
      <c r="Q116" s="123"/>
      <c r="R116" s="26"/>
      <c r="S116" s="26"/>
      <c r="T116" s="26"/>
    </row>
    <row r="117" spans="1:19" s="2" customFormat="1" ht="45.75" customHeight="1">
      <c r="A117" s="101" t="s">
        <v>37</v>
      </c>
      <c r="B117" s="82" t="s">
        <v>190</v>
      </c>
      <c r="C117" s="82" t="s">
        <v>195</v>
      </c>
      <c r="D117" s="78" t="s">
        <v>178</v>
      </c>
      <c r="E117" s="31" t="s">
        <v>6</v>
      </c>
      <c r="F117" s="8" t="s">
        <v>50</v>
      </c>
      <c r="G117" s="48">
        <v>8700000</v>
      </c>
      <c r="H117" s="48">
        <v>5146820</v>
      </c>
      <c r="I117" s="48">
        <v>3463091</v>
      </c>
      <c r="J117" s="48">
        <v>1683729</v>
      </c>
      <c r="K117" s="48">
        <v>2005000</v>
      </c>
      <c r="L117" s="48">
        <v>0</v>
      </c>
      <c r="M117" s="48">
        <v>2005000</v>
      </c>
      <c r="N117" s="48">
        <v>0</v>
      </c>
      <c r="O117" s="48">
        <v>1548180</v>
      </c>
      <c r="P117" s="48">
        <v>0</v>
      </c>
      <c r="Q117" s="123" t="s">
        <v>268</v>
      </c>
      <c r="R117" s="1"/>
      <c r="S117" s="1"/>
    </row>
    <row r="118" spans="1:17" ht="45.75" customHeight="1">
      <c r="A118" s="101"/>
      <c r="B118" s="82"/>
      <c r="C118" s="82"/>
      <c r="D118" s="78"/>
      <c r="E118" s="31" t="s">
        <v>7</v>
      </c>
      <c r="F118" s="8" t="s">
        <v>50</v>
      </c>
      <c r="G118" s="48">
        <v>8700000</v>
      </c>
      <c r="H118" s="48">
        <v>5146820</v>
      </c>
      <c r="I118" s="48">
        <v>4241781</v>
      </c>
      <c r="J118" s="48">
        <v>905039</v>
      </c>
      <c r="K118" s="48">
        <v>2005000</v>
      </c>
      <c r="L118" s="48">
        <v>0</v>
      </c>
      <c r="M118" s="48">
        <v>2005000</v>
      </c>
      <c r="N118" s="48">
        <v>0</v>
      </c>
      <c r="O118" s="48">
        <v>0</v>
      </c>
      <c r="P118" s="48">
        <v>1548180</v>
      </c>
      <c r="Q118" s="123"/>
    </row>
    <row r="119" spans="1:17" ht="45.75" customHeight="1">
      <c r="A119" s="101"/>
      <c r="B119" s="82"/>
      <c r="C119" s="82"/>
      <c r="D119" s="78"/>
      <c r="E119" s="31" t="s">
        <v>8</v>
      </c>
      <c r="F119" s="8"/>
      <c r="G119" s="48">
        <v>0</v>
      </c>
      <c r="H119" s="48">
        <v>0</v>
      </c>
      <c r="I119" s="48">
        <v>778690</v>
      </c>
      <c r="J119" s="48">
        <v>-778690</v>
      </c>
      <c r="K119" s="48">
        <v>0</v>
      </c>
      <c r="L119" s="48">
        <v>0</v>
      </c>
      <c r="M119" s="48">
        <v>0</v>
      </c>
      <c r="N119" s="48">
        <v>0</v>
      </c>
      <c r="O119" s="48">
        <v>-1548180</v>
      </c>
      <c r="P119" s="48">
        <v>1548180</v>
      </c>
      <c r="Q119" s="123"/>
    </row>
    <row r="120" spans="1:17" ht="45.75" customHeight="1">
      <c r="A120" s="101" t="s">
        <v>37</v>
      </c>
      <c r="B120" s="82" t="s">
        <v>190</v>
      </c>
      <c r="C120" s="82" t="s">
        <v>196</v>
      </c>
      <c r="D120" s="78" t="s">
        <v>178</v>
      </c>
      <c r="E120" s="31" t="s">
        <v>6</v>
      </c>
      <c r="F120" s="8" t="s">
        <v>51</v>
      </c>
      <c r="G120" s="48">
        <v>62000000</v>
      </c>
      <c r="H120" s="48">
        <v>19733000</v>
      </c>
      <c r="I120" s="48">
        <v>18483284</v>
      </c>
      <c r="J120" s="48">
        <v>1249716</v>
      </c>
      <c r="K120" s="48">
        <v>2007200</v>
      </c>
      <c r="L120" s="48">
        <v>7200</v>
      </c>
      <c r="M120" s="48">
        <v>2000000</v>
      </c>
      <c r="N120" s="48">
        <v>3169800</v>
      </c>
      <c r="O120" s="48">
        <v>10000000</v>
      </c>
      <c r="P120" s="48">
        <v>27090000</v>
      </c>
      <c r="Q120" s="123" t="s">
        <v>269</v>
      </c>
    </row>
    <row r="121" spans="1:17" ht="45.75" customHeight="1">
      <c r="A121" s="101"/>
      <c r="B121" s="82"/>
      <c r="C121" s="82"/>
      <c r="D121" s="78"/>
      <c r="E121" s="31" t="s">
        <v>7</v>
      </c>
      <c r="F121" s="8" t="s">
        <v>51</v>
      </c>
      <c r="G121" s="48">
        <v>62000000</v>
      </c>
      <c r="H121" s="48">
        <v>19733000</v>
      </c>
      <c r="I121" s="48">
        <v>18663292</v>
      </c>
      <c r="J121" s="48">
        <v>1069708</v>
      </c>
      <c r="K121" s="48">
        <v>2007200</v>
      </c>
      <c r="L121" s="48">
        <v>7200</v>
      </c>
      <c r="M121" s="48">
        <v>2000000</v>
      </c>
      <c r="N121" s="48">
        <v>3969800</v>
      </c>
      <c r="O121" s="48">
        <v>1486300</v>
      </c>
      <c r="P121" s="48">
        <v>34803700</v>
      </c>
      <c r="Q121" s="123"/>
    </row>
    <row r="122" spans="1:17" ht="45.75" customHeight="1">
      <c r="A122" s="101"/>
      <c r="B122" s="82"/>
      <c r="C122" s="82"/>
      <c r="D122" s="78"/>
      <c r="E122" s="31" t="s">
        <v>8</v>
      </c>
      <c r="F122" s="8">
        <v>0</v>
      </c>
      <c r="G122" s="48">
        <v>0</v>
      </c>
      <c r="H122" s="48">
        <v>0</v>
      </c>
      <c r="I122" s="48">
        <v>180008</v>
      </c>
      <c r="J122" s="48">
        <v>-180008</v>
      </c>
      <c r="K122" s="48">
        <v>0</v>
      </c>
      <c r="L122" s="48">
        <v>0</v>
      </c>
      <c r="M122" s="48">
        <v>0</v>
      </c>
      <c r="N122" s="48">
        <v>800000</v>
      </c>
      <c r="O122" s="48">
        <v>-8513700</v>
      </c>
      <c r="P122" s="48">
        <v>7713700</v>
      </c>
      <c r="Q122" s="123"/>
    </row>
    <row r="123" spans="1:17" s="25" customFormat="1" ht="45.75" customHeight="1">
      <c r="A123" s="101" t="s">
        <v>197</v>
      </c>
      <c r="B123" s="82" t="s">
        <v>190</v>
      </c>
      <c r="C123" s="82" t="s">
        <v>198</v>
      </c>
      <c r="D123" s="78" t="s">
        <v>178</v>
      </c>
      <c r="E123" s="7" t="s">
        <v>6</v>
      </c>
      <c r="F123" s="8" t="s">
        <v>52</v>
      </c>
      <c r="G123" s="48">
        <v>5500000</v>
      </c>
      <c r="H123" s="48">
        <v>1054581</v>
      </c>
      <c r="I123" s="48">
        <v>1041268</v>
      </c>
      <c r="J123" s="48">
        <v>13313</v>
      </c>
      <c r="K123" s="48">
        <v>503400</v>
      </c>
      <c r="L123" s="48">
        <v>497211</v>
      </c>
      <c r="M123" s="48">
        <v>6189</v>
      </c>
      <c r="N123" s="48">
        <v>201840</v>
      </c>
      <c r="O123" s="48">
        <v>2000000</v>
      </c>
      <c r="P123" s="48">
        <v>1740179</v>
      </c>
      <c r="Q123" s="123" t="s">
        <v>270</v>
      </c>
    </row>
    <row r="124" spans="1:17" s="25" customFormat="1" ht="45.75" customHeight="1">
      <c r="A124" s="101"/>
      <c r="B124" s="82"/>
      <c r="C124" s="82"/>
      <c r="D124" s="78"/>
      <c r="E124" s="7" t="s">
        <v>7</v>
      </c>
      <c r="F124" s="8" t="s">
        <v>52</v>
      </c>
      <c r="G124" s="48">
        <v>5500000</v>
      </c>
      <c r="H124" s="48">
        <v>1054581</v>
      </c>
      <c r="I124" s="48">
        <v>1054581</v>
      </c>
      <c r="J124" s="48">
        <v>0</v>
      </c>
      <c r="K124" s="48">
        <v>503400</v>
      </c>
      <c r="L124" s="48">
        <v>497211</v>
      </c>
      <c r="M124" s="48">
        <v>6189</v>
      </c>
      <c r="N124" s="48">
        <v>201840</v>
      </c>
      <c r="O124" s="48">
        <v>1437191</v>
      </c>
      <c r="P124" s="48">
        <v>2302988</v>
      </c>
      <c r="Q124" s="123"/>
    </row>
    <row r="125" spans="1:17" s="25" customFormat="1" ht="45.75" customHeight="1">
      <c r="A125" s="101"/>
      <c r="B125" s="82"/>
      <c r="C125" s="82"/>
      <c r="D125" s="78"/>
      <c r="E125" s="7" t="s">
        <v>8</v>
      </c>
      <c r="F125" s="8"/>
      <c r="G125" s="48">
        <v>0</v>
      </c>
      <c r="H125" s="48">
        <v>0</v>
      </c>
      <c r="I125" s="48">
        <v>13313</v>
      </c>
      <c r="J125" s="48">
        <v>-13313</v>
      </c>
      <c r="K125" s="48">
        <v>0</v>
      </c>
      <c r="L125" s="48">
        <v>0</v>
      </c>
      <c r="M125" s="48">
        <v>0</v>
      </c>
      <c r="N125" s="48">
        <v>0</v>
      </c>
      <c r="O125" s="48">
        <v>-562809</v>
      </c>
      <c r="P125" s="48">
        <v>562809</v>
      </c>
      <c r="Q125" s="123"/>
    </row>
    <row r="126" spans="1:17" s="25" customFormat="1" ht="45.75" customHeight="1">
      <c r="A126" s="101" t="s">
        <v>197</v>
      </c>
      <c r="B126" s="82" t="s">
        <v>199</v>
      </c>
      <c r="C126" s="82" t="s">
        <v>200</v>
      </c>
      <c r="D126" s="78" t="s">
        <v>178</v>
      </c>
      <c r="E126" s="7" t="s">
        <v>6</v>
      </c>
      <c r="F126" s="8" t="s">
        <v>53</v>
      </c>
      <c r="G126" s="48">
        <v>5400000</v>
      </c>
      <c r="H126" s="48">
        <v>79000</v>
      </c>
      <c r="I126" s="48">
        <v>75431</v>
      </c>
      <c r="J126" s="48">
        <v>3569</v>
      </c>
      <c r="K126" s="48">
        <v>603630</v>
      </c>
      <c r="L126" s="48">
        <v>310963</v>
      </c>
      <c r="M126" s="48">
        <v>292667</v>
      </c>
      <c r="N126" s="48">
        <v>201840</v>
      </c>
      <c r="O126" s="48">
        <v>2000000</v>
      </c>
      <c r="P126" s="48">
        <v>2515530</v>
      </c>
      <c r="Q126" s="123" t="s">
        <v>271</v>
      </c>
    </row>
    <row r="127" spans="1:17" s="25" customFormat="1" ht="45.75" customHeight="1">
      <c r="A127" s="101"/>
      <c r="B127" s="82"/>
      <c r="C127" s="82"/>
      <c r="D127" s="78"/>
      <c r="E127" s="7" t="s">
        <v>7</v>
      </c>
      <c r="F127" s="8" t="s">
        <v>53</v>
      </c>
      <c r="G127" s="48">
        <v>5400000</v>
      </c>
      <c r="H127" s="48">
        <v>79000</v>
      </c>
      <c r="I127" s="48">
        <v>79000</v>
      </c>
      <c r="J127" s="48">
        <v>0</v>
      </c>
      <c r="K127" s="48">
        <v>603630</v>
      </c>
      <c r="L127" s="48">
        <v>310963</v>
      </c>
      <c r="M127" s="48">
        <v>292667</v>
      </c>
      <c r="N127" s="48">
        <v>201840</v>
      </c>
      <c r="O127" s="48">
        <v>2013845</v>
      </c>
      <c r="P127" s="48">
        <v>2501685</v>
      </c>
      <c r="Q127" s="123"/>
    </row>
    <row r="128" spans="1:17" s="25" customFormat="1" ht="45.75" customHeight="1">
      <c r="A128" s="101"/>
      <c r="B128" s="82"/>
      <c r="C128" s="82"/>
      <c r="D128" s="78"/>
      <c r="E128" s="7" t="s">
        <v>8</v>
      </c>
      <c r="F128" s="8"/>
      <c r="G128" s="48">
        <v>0</v>
      </c>
      <c r="H128" s="48">
        <v>0</v>
      </c>
      <c r="I128" s="48">
        <v>3569</v>
      </c>
      <c r="J128" s="48">
        <v>-3569</v>
      </c>
      <c r="K128" s="48">
        <v>0</v>
      </c>
      <c r="L128" s="48">
        <v>0</v>
      </c>
      <c r="M128" s="48">
        <v>0</v>
      </c>
      <c r="N128" s="48">
        <v>0</v>
      </c>
      <c r="O128" s="48">
        <v>13845</v>
      </c>
      <c r="P128" s="48">
        <v>-13845</v>
      </c>
      <c r="Q128" s="123"/>
    </row>
    <row r="129" spans="1:17" ht="46.5" customHeight="1">
      <c r="A129" s="82" t="s">
        <v>44</v>
      </c>
      <c r="B129" s="82" t="s">
        <v>42</v>
      </c>
      <c r="C129" s="82" t="s">
        <v>38</v>
      </c>
      <c r="D129" s="78" t="s">
        <v>201</v>
      </c>
      <c r="E129" s="31" t="s">
        <v>6</v>
      </c>
      <c r="F129" s="8" t="s">
        <v>202</v>
      </c>
      <c r="G129" s="48">
        <v>10000000</v>
      </c>
      <c r="H129" s="48">
        <v>0</v>
      </c>
      <c r="I129" s="48">
        <v>0</v>
      </c>
      <c r="J129" s="48">
        <v>0</v>
      </c>
      <c r="K129" s="48">
        <v>531000</v>
      </c>
      <c r="L129" s="48">
        <v>0</v>
      </c>
      <c r="M129" s="48">
        <v>531000</v>
      </c>
      <c r="N129" s="48">
        <v>2500000</v>
      </c>
      <c r="O129" s="48">
        <v>6969000</v>
      </c>
      <c r="P129" s="48">
        <v>0</v>
      </c>
      <c r="Q129" s="123" t="s">
        <v>272</v>
      </c>
    </row>
    <row r="130" spans="1:17" ht="46.5" customHeight="1">
      <c r="A130" s="82"/>
      <c r="B130" s="82"/>
      <c r="C130" s="83"/>
      <c r="D130" s="78"/>
      <c r="E130" s="31" t="s">
        <v>7</v>
      </c>
      <c r="F130" s="8" t="s">
        <v>202</v>
      </c>
      <c r="G130" s="48">
        <v>10600000</v>
      </c>
      <c r="H130" s="48">
        <v>0</v>
      </c>
      <c r="I130" s="48">
        <v>0</v>
      </c>
      <c r="J130" s="48">
        <v>0</v>
      </c>
      <c r="K130" s="48">
        <v>531000</v>
      </c>
      <c r="L130" s="48">
        <v>0</v>
      </c>
      <c r="M130" s="48">
        <v>531000</v>
      </c>
      <c r="N130" s="48">
        <v>2500000</v>
      </c>
      <c r="O130" s="48">
        <v>7569000</v>
      </c>
      <c r="P130" s="48">
        <v>0</v>
      </c>
      <c r="Q130" s="123"/>
    </row>
    <row r="131" spans="1:17" ht="46.5" customHeight="1">
      <c r="A131" s="82"/>
      <c r="B131" s="82"/>
      <c r="C131" s="83"/>
      <c r="D131" s="78"/>
      <c r="E131" s="31" t="s">
        <v>8</v>
      </c>
      <c r="F131" s="8"/>
      <c r="G131" s="48">
        <v>600000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600000</v>
      </c>
      <c r="P131" s="48">
        <v>0</v>
      </c>
      <c r="Q131" s="123"/>
    </row>
    <row r="132" spans="1:17" ht="45.75" customHeight="1">
      <c r="A132" s="82" t="s">
        <v>44</v>
      </c>
      <c r="B132" s="82" t="s">
        <v>43</v>
      </c>
      <c r="C132" s="82" t="s">
        <v>39</v>
      </c>
      <c r="D132" s="78" t="s">
        <v>201</v>
      </c>
      <c r="E132" s="31" t="s">
        <v>6</v>
      </c>
      <c r="F132" s="8" t="s">
        <v>203</v>
      </c>
      <c r="G132" s="50">
        <v>29537000</v>
      </c>
      <c r="H132" s="55">
        <v>3213020</v>
      </c>
      <c r="I132" s="55">
        <v>3213020</v>
      </c>
      <c r="J132" s="55">
        <v>0</v>
      </c>
      <c r="K132" s="55">
        <v>1338803</v>
      </c>
      <c r="L132" s="55">
        <v>724362</v>
      </c>
      <c r="M132" s="55">
        <v>614441</v>
      </c>
      <c r="N132" s="48">
        <v>2834000</v>
      </c>
      <c r="O132" s="48">
        <v>5000000</v>
      </c>
      <c r="P132" s="48">
        <v>17151177</v>
      </c>
      <c r="Q132" s="79" t="s">
        <v>145</v>
      </c>
    </row>
    <row r="133" spans="1:17" ht="45.75" customHeight="1">
      <c r="A133" s="82"/>
      <c r="B133" s="82"/>
      <c r="C133" s="83"/>
      <c r="D133" s="78"/>
      <c r="E133" s="31" t="s">
        <v>7</v>
      </c>
      <c r="F133" s="8" t="s">
        <v>203</v>
      </c>
      <c r="G133" s="50">
        <v>29537000</v>
      </c>
      <c r="H133" s="55">
        <v>3213020</v>
      </c>
      <c r="I133" s="55">
        <v>3213020</v>
      </c>
      <c r="J133" s="55">
        <v>0</v>
      </c>
      <c r="K133" s="55">
        <v>1338803</v>
      </c>
      <c r="L133" s="55">
        <v>89310</v>
      </c>
      <c r="M133" s="55">
        <v>1249493</v>
      </c>
      <c r="N133" s="48">
        <v>2834000</v>
      </c>
      <c r="O133" s="48">
        <v>1500000</v>
      </c>
      <c r="P133" s="48">
        <v>20651177</v>
      </c>
      <c r="Q133" s="79"/>
    </row>
    <row r="134" spans="1:17" ht="45.75" customHeight="1">
      <c r="A134" s="82"/>
      <c r="B134" s="82"/>
      <c r="C134" s="83"/>
      <c r="D134" s="78"/>
      <c r="E134" s="31" t="s">
        <v>8</v>
      </c>
      <c r="F134" s="8"/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-635052</v>
      </c>
      <c r="M134" s="52">
        <v>635052</v>
      </c>
      <c r="N134" s="52">
        <v>0</v>
      </c>
      <c r="O134" s="52">
        <v>-3500000</v>
      </c>
      <c r="P134" s="52">
        <v>3500000</v>
      </c>
      <c r="Q134" s="79"/>
    </row>
    <row r="135" spans="1:17" ht="45.75" customHeight="1">
      <c r="A135" s="82" t="s">
        <v>44</v>
      </c>
      <c r="B135" s="82" t="s">
        <v>43</v>
      </c>
      <c r="C135" s="82" t="s">
        <v>40</v>
      </c>
      <c r="D135" s="78" t="s">
        <v>201</v>
      </c>
      <c r="E135" s="31" t="s">
        <v>6</v>
      </c>
      <c r="F135" s="8" t="s">
        <v>204</v>
      </c>
      <c r="G135" s="56">
        <v>8000000</v>
      </c>
      <c r="H135" s="55">
        <v>335156</v>
      </c>
      <c r="I135" s="55">
        <v>143151</v>
      </c>
      <c r="J135" s="55">
        <v>192005</v>
      </c>
      <c r="K135" s="55">
        <v>1591280</v>
      </c>
      <c r="L135" s="55">
        <v>1300</v>
      </c>
      <c r="M135" s="55">
        <v>1589980</v>
      </c>
      <c r="N135" s="50">
        <v>1073000</v>
      </c>
      <c r="O135" s="55">
        <v>5000564</v>
      </c>
      <c r="P135" s="48">
        <v>0</v>
      </c>
      <c r="Q135" s="113" t="s">
        <v>146</v>
      </c>
    </row>
    <row r="136" spans="1:17" ht="45.75" customHeight="1">
      <c r="A136" s="82"/>
      <c r="B136" s="82"/>
      <c r="C136" s="82"/>
      <c r="D136" s="78"/>
      <c r="E136" s="31" t="s">
        <v>7</v>
      </c>
      <c r="F136" s="8" t="s">
        <v>204</v>
      </c>
      <c r="G136" s="56">
        <v>8000000</v>
      </c>
      <c r="H136" s="55">
        <v>335156</v>
      </c>
      <c r="I136" s="55">
        <v>143151</v>
      </c>
      <c r="J136" s="55">
        <v>192005</v>
      </c>
      <c r="K136" s="55">
        <v>1591280</v>
      </c>
      <c r="L136" s="55">
        <v>1300</v>
      </c>
      <c r="M136" s="55">
        <v>1589980</v>
      </c>
      <c r="N136" s="50">
        <v>1073000</v>
      </c>
      <c r="O136" s="55">
        <v>502000</v>
      </c>
      <c r="P136" s="48">
        <v>4498564</v>
      </c>
      <c r="Q136" s="113"/>
    </row>
    <row r="137" spans="1:17" ht="45.75" customHeight="1">
      <c r="A137" s="82"/>
      <c r="B137" s="82"/>
      <c r="C137" s="82"/>
      <c r="D137" s="78"/>
      <c r="E137" s="31" t="s">
        <v>8</v>
      </c>
      <c r="F137" s="8"/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-4498564</v>
      </c>
      <c r="P137" s="52">
        <v>4498564</v>
      </c>
      <c r="Q137" s="113"/>
    </row>
    <row r="138" spans="1:17" ht="45.75" customHeight="1">
      <c r="A138" s="82" t="s">
        <v>44</v>
      </c>
      <c r="B138" s="82" t="s">
        <v>205</v>
      </c>
      <c r="C138" s="82" t="s">
        <v>41</v>
      </c>
      <c r="D138" s="78" t="s">
        <v>201</v>
      </c>
      <c r="E138" s="31" t="s">
        <v>6</v>
      </c>
      <c r="F138" s="8" t="s">
        <v>206</v>
      </c>
      <c r="G138" s="56">
        <v>15000000</v>
      </c>
      <c r="H138" s="57">
        <v>0</v>
      </c>
      <c r="I138" s="57">
        <v>0</v>
      </c>
      <c r="J138" s="57">
        <v>0</v>
      </c>
      <c r="K138" s="57">
        <v>833000</v>
      </c>
      <c r="L138" s="57">
        <v>456220</v>
      </c>
      <c r="M138" s="57">
        <v>376780</v>
      </c>
      <c r="N138" s="40">
        <v>333000</v>
      </c>
      <c r="O138" s="57">
        <v>7650000</v>
      </c>
      <c r="P138" s="57">
        <v>6184000</v>
      </c>
      <c r="Q138" s="127" t="s">
        <v>147</v>
      </c>
    </row>
    <row r="139" spans="1:17" ht="45.75" customHeight="1">
      <c r="A139" s="82"/>
      <c r="B139" s="82"/>
      <c r="C139" s="82"/>
      <c r="D139" s="78"/>
      <c r="E139" s="31" t="s">
        <v>7</v>
      </c>
      <c r="F139" s="8" t="s">
        <v>206</v>
      </c>
      <c r="G139" s="56">
        <v>15000000</v>
      </c>
      <c r="H139" s="57">
        <v>0</v>
      </c>
      <c r="I139" s="57">
        <v>0</v>
      </c>
      <c r="J139" s="57">
        <v>0</v>
      </c>
      <c r="K139" s="57">
        <v>833000</v>
      </c>
      <c r="L139" s="57">
        <v>456220</v>
      </c>
      <c r="M139" s="57">
        <v>376780</v>
      </c>
      <c r="N139" s="40">
        <v>2454</v>
      </c>
      <c r="O139" s="57">
        <v>3825000</v>
      </c>
      <c r="P139" s="57">
        <v>10339546</v>
      </c>
      <c r="Q139" s="127"/>
    </row>
    <row r="140" spans="1:17" ht="45.75" customHeight="1">
      <c r="A140" s="82"/>
      <c r="B140" s="82"/>
      <c r="C140" s="82"/>
      <c r="D140" s="78"/>
      <c r="E140" s="31" t="s">
        <v>8</v>
      </c>
      <c r="F140" s="8"/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-330546</v>
      </c>
      <c r="O140" s="52">
        <v>-3825000</v>
      </c>
      <c r="P140" s="52">
        <v>4155546</v>
      </c>
      <c r="Q140" s="127"/>
    </row>
    <row r="141" spans="1:17" ht="45.75" customHeight="1">
      <c r="A141" s="108" t="s">
        <v>207</v>
      </c>
      <c r="B141" s="108" t="s">
        <v>208</v>
      </c>
      <c r="C141" s="107" t="s">
        <v>243</v>
      </c>
      <c r="D141" s="125" t="s">
        <v>201</v>
      </c>
      <c r="E141" s="32" t="s">
        <v>6</v>
      </c>
      <c r="F141" s="30"/>
      <c r="G141" s="50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0">
        <v>0</v>
      </c>
      <c r="O141" s="55">
        <v>0</v>
      </c>
      <c r="P141" s="55">
        <v>0</v>
      </c>
      <c r="Q141" s="79" t="s">
        <v>209</v>
      </c>
    </row>
    <row r="142" spans="1:17" ht="45.75" customHeight="1">
      <c r="A142" s="108"/>
      <c r="B142" s="108"/>
      <c r="C142" s="107"/>
      <c r="D142" s="125"/>
      <c r="E142" s="32" t="s">
        <v>7</v>
      </c>
      <c r="F142" s="33" t="s">
        <v>273</v>
      </c>
      <c r="G142" s="49">
        <f>H142+K142+N142+O142+P142</f>
        <v>5476000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0">
        <v>1500000</v>
      </c>
      <c r="O142" s="55">
        <v>1160000</v>
      </c>
      <c r="P142" s="55">
        <v>2816000</v>
      </c>
      <c r="Q142" s="79"/>
    </row>
    <row r="143" spans="1:17" ht="45.75" customHeight="1">
      <c r="A143" s="108"/>
      <c r="B143" s="108"/>
      <c r="C143" s="107"/>
      <c r="D143" s="125"/>
      <c r="E143" s="32" t="s">
        <v>8</v>
      </c>
      <c r="F143" s="36"/>
      <c r="G143" s="52">
        <f aca="true" t="shared" si="11" ref="G143:P143">G142-G141</f>
        <v>5476000</v>
      </c>
      <c r="H143" s="52">
        <f t="shared" si="11"/>
        <v>0</v>
      </c>
      <c r="I143" s="52">
        <f t="shared" si="11"/>
        <v>0</v>
      </c>
      <c r="J143" s="52">
        <f t="shared" si="11"/>
        <v>0</v>
      </c>
      <c r="K143" s="52">
        <f t="shared" si="11"/>
        <v>0</v>
      </c>
      <c r="L143" s="52">
        <f t="shared" si="11"/>
        <v>0</v>
      </c>
      <c r="M143" s="52">
        <f t="shared" si="11"/>
        <v>0</v>
      </c>
      <c r="N143" s="52">
        <f t="shared" si="11"/>
        <v>1500000</v>
      </c>
      <c r="O143" s="52">
        <f t="shared" si="11"/>
        <v>1160000</v>
      </c>
      <c r="P143" s="52">
        <f t="shared" si="11"/>
        <v>2816000</v>
      </c>
      <c r="Q143" s="79"/>
    </row>
    <row r="144" spans="1:17" ht="45.75" customHeight="1">
      <c r="A144" s="108" t="s">
        <v>207</v>
      </c>
      <c r="B144" s="108" t="s">
        <v>208</v>
      </c>
      <c r="C144" s="125" t="s">
        <v>244</v>
      </c>
      <c r="D144" s="125" t="s">
        <v>201</v>
      </c>
      <c r="E144" s="34" t="s">
        <v>6</v>
      </c>
      <c r="F144" s="60"/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50">
        <v>0</v>
      </c>
      <c r="O144" s="49">
        <v>0</v>
      </c>
      <c r="P144" s="49">
        <v>0</v>
      </c>
      <c r="Q144" s="126" t="s">
        <v>210</v>
      </c>
    </row>
    <row r="145" spans="1:17" ht="45.75" customHeight="1">
      <c r="A145" s="108"/>
      <c r="B145" s="108"/>
      <c r="C145" s="125"/>
      <c r="D145" s="125"/>
      <c r="E145" s="34" t="s">
        <v>7</v>
      </c>
      <c r="F145" s="33" t="s">
        <v>274</v>
      </c>
      <c r="G145" s="49">
        <f>H145+K145+N145+O145+P145</f>
        <v>3000000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50">
        <v>1500000</v>
      </c>
      <c r="O145" s="49">
        <v>1500000</v>
      </c>
      <c r="P145" s="49">
        <v>0</v>
      </c>
      <c r="Q145" s="126"/>
    </row>
    <row r="146" spans="1:17" ht="45.75" customHeight="1">
      <c r="A146" s="108"/>
      <c r="B146" s="108"/>
      <c r="C146" s="125"/>
      <c r="D146" s="125"/>
      <c r="E146" s="34" t="s">
        <v>8</v>
      </c>
      <c r="F146" s="37"/>
      <c r="G146" s="52">
        <f aca="true" t="shared" si="12" ref="G146:P146">G145-G144</f>
        <v>3000000</v>
      </c>
      <c r="H146" s="52">
        <f t="shared" si="12"/>
        <v>0</v>
      </c>
      <c r="I146" s="52">
        <f t="shared" si="12"/>
        <v>0</v>
      </c>
      <c r="J146" s="52">
        <f t="shared" si="12"/>
        <v>0</v>
      </c>
      <c r="K146" s="52">
        <f t="shared" si="12"/>
        <v>0</v>
      </c>
      <c r="L146" s="52">
        <f t="shared" si="12"/>
        <v>0</v>
      </c>
      <c r="M146" s="52">
        <f t="shared" si="12"/>
        <v>0</v>
      </c>
      <c r="N146" s="52">
        <f t="shared" si="12"/>
        <v>1500000</v>
      </c>
      <c r="O146" s="52">
        <f t="shared" si="12"/>
        <v>1500000</v>
      </c>
      <c r="P146" s="52">
        <f t="shared" si="12"/>
        <v>0</v>
      </c>
      <c r="Q146" s="126"/>
    </row>
    <row r="147" spans="1:17" ht="45.75" customHeight="1">
      <c r="A147" s="108" t="s">
        <v>207</v>
      </c>
      <c r="B147" s="108" t="s">
        <v>208</v>
      </c>
      <c r="C147" s="125" t="s">
        <v>245</v>
      </c>
      <c r="D147" s="125" t="s">
        <v>201</v>
      </c>
      <c r="E147" s="34" t="s">
        <v>6</v>
      </c>
      <c r="F147" s="60"/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50">
        <v>0</v>
      </c>
      <c r="O147" s="49">
        <v>0</v>
      </c>
      <c r="P147" s="49">
        <v>0</v>
      </c>
      <c r="Q147" s="79" t="s">
        <v>211</v>
      </c>
    </row>
    <row r="148" spans="1:17" ht="45.75" customHeight="1">
      <c r="A148" s="108"/>
      <c r="B148" s="108"/>
      <c r="C148" s="125"/>
      <c r="D148" s="125"/>
      <c r="E148" s="34" t="s">
        <v>7</v>
      </c>
      <c r="F148" s="33" t="s">
        <v>275</v>
      </c>
      <c r="G148" s="49">
        <f>H148+K148+N148+O148+P148</f>
        <v>2500000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50">
        <v>200000</v>
      </c>
      <c r="O148" s="49">
        <v>1160000</v>
      </c>
      <c r="P148" s="49">
        <v>1140000</v>
      </c>
      <c r="Q148" s="79"/>
    </row>
    <row r="149" spans="1:17" ht="45.75" customHeight="1">
      <c r="A149" s="108"/>
      <c r="B149" s="108"/>
      <c r="C149" s="125"/>
      <c r="D149" s="125"/>
      <c r="E149" s="34" t="s">
        <v>8</v>
      </c>
      <c r="F149" s="37"/>
      <c r="G149" s="52">
        <f aca="true" t="shared" si="13" ref="G149:P149">G148-G147</f>
        <v>2500000</v>
      </c>
      <c r="H149" s="52">
        <f t="shared" si="13"/>
        <v>0</v>
      </c>
      <c r="I149" s="52">
        <f t="shared" si="13"/>
        <v>0</v>
      </c>
      <c r="J149" s="52">
        <f t="shared" si="13"/>
        <v>0</v>
      </c>
      <c r="K149" s="52">
        <f t="shared" si="13"/>
        <v>0</v>
      </c>
      <c r="L149" s="52">
        <f t="shared" si="13"/>
        <v>0</v>
      </c>
      <c r="M149" s="52">
        <f t="shared" si="13"/>
        <v>0</v>
      </c>
      <c r="N149" s="52">
        <f t="shared" si="13"/>
        <v>200000</v>
      </c>
      <c r="O149" s="52">
        <f t="shared" si="13"/>
        <v>1160000</v>
      </c>
      <c r="P149" s="52">
        <f t="shared" si="13"/>
        <v>1140000</v>
      </c>
      <c r="Q149" s="79"/>
    </row>
    <row r="150" spans="1:17" ht="45.75" customHeight="1">
      <c r="A150" s="92" t="s">
        <v>212</v>
      </c>
      <c r="B150" s="92" t="s">
        <v>213</v>
      </c>
      <c r="C150" s="92" t="s">
        <v>214</v>
      </c>
      <c r="D150" s="78" t="s">
        <v>215</v>
      </c>
      <c r="E150" s="31" t="s">
        <v>6</v>
      </c>
      <c r="F150" s="8" t="s">
        <v>216</v>
      </c>
      <c r="G150" s="48">
        <v>8000000</v>
      </c>
      <c r="H150" s="48">
        <v>0</v>
      </c>
      <c r="I150" s="48">
        <v>0</v>
      </c>
      <c r="J150" s="48">
        <v>0</v>
      </c>
      <c r="K150" s="48">
        <v>2300000</v>
      </c>
      <c r="L150" s="48">
        <v>213475</v>
      </c>
      <c r="M150" s="48">
        <v>2086525</v>
      </c>
      <c r="N150" s="48">
        <v>2860000</v>
      </c>
      <c r="O150" s="48">
        <v>2840000</v>
      </c>
      <c r="P150" s="48">
        <v>0</v>
      </c>
      <c r="Q150" s="123" t="s">
        <v>276</v>
      </c>
    </row>
    <row r="151" spans="1:17" ht="45.75" customHeight="1">
      <c r="A151" s="92"/>
      <c r="B151" s="92"/>
      <c r="C151" s="92"/>
      <c r="D151" s="78"/>
      <c r="E151" s="31" t="s">
        <v>7</v>
      </c>
      <c r="F151" s="8" t="s">
        <v>216</v>
      </c>
      <c r="G151" s="48">
        <v>7546000</v>
      </c>
      <c r="H151" s="48">
        <v>0</v>
      </c>
      <c r="I151" s="48">
        <v>0</v>
      </c>
      <c r="J151" s="48">
        <v>0</v>
      </c>
      <c r="K151" s="48">
        <v>2300000</v>
      </c>
      <c r="L151" s="48">
        <v>213475</v>
      </c>
      <c r="M151" s="48">
        <v>2086525</v>
      </c>
      <c r="N151" s="48">
        <v>2860000</v>
      </c>
      <c r="O151" s="48">
        <v>2386000</v>
      </c>
      <c r="P151" s="48">
        <v>0</v>
      </c>
      <c r="Q151" s="123"/>
    </row>
    <row r="152" spans="1:17" ht="45.75" customHeight="1">
      <c r="A152" s="92"/>
      <c r="B152" s="92"/>
      <c r="C152" s="92"/>
      <c r="D152" s="78"/>
      <c r="E152" s="31" t="s">
        <v>8</v>
      </c>
      <c r="F152" s="8"/>
      <c r="G152" s="48">
        <v>-454000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-454000</v>
      </c>
      <c r="P152" s="48">
        <v>0</v>
      </c>
      <c r="Q152" s="123"/>
    </row>
    <row r="153" spans="1:17" ht="45.75" customHeight="1">
      <c r="A153" s="82" t="s">
        <v>217</v>
      </c>
      <c r="B153" s="82" t="s">
        <v>218</v>
      </c>
      <c r="C153" s="90" t="s">
        <v>219</v>
      </c>
      <c r="D153" s="78" t="s">
        <v>220</v>
      </c>
      <c r="E153" s="31" t="s">
        <v>6</v>
      </c>
      <c r="F153" s="8" t="s">
        <v>221</v>
      </c>
      <c r="G153" s="48">
        <v>16004000</v>
      </c>
      <c r="H153" s="49">
        <v>1102477</v>
      </c>
      <c r="I153" s="48">
        <v>633703</v>
      </c>
      <c r="J153" s="48">
        <v>468774</v>
      </c>
      <c r="K153" s="49">
        <v>4983333</v>
      </c>
      <c r="L153" s="48">
        <v>64374</v>
      </c>
      <c r="M153" s="48">
        <v>4918959</v>
      </c>
      <c r="N153" s="50">
        <v>3610000</v>
      </c>
      <c r="O153" s="49">
        <v>6308190</v>
      </c>
      <c r="P153" s="48">
        <v>0</v>
      </c>
      <c r="Q153" s="123" t="s">
        <v>136</v>
      </c>
    </row>
    <row r="154" spans="1:17" ht="45.75" customHeight="1">
      <c r="A154" s="83"/>
      <c r="B154" s="83"/>
      <c r="C154" s="90"/>
      <c r="D154" s="78"/>
      <c r="E154" s="31" t="s">
        <v>7</v>
      </c>
      <c r="F154" s="8" t="s">
        <v>221</v>
      </c>
      <c r="G154" s="48">
        <v>16004000</v>
      </c>
      <c r="H154" s="48">
        <v>1102477</v>
      </c>
      <c r="I154" s="48">
        <v>633703</v>
      </c>
      <c r="J154" s="48">
        <v>468774</v>
      </c>
      <c r="K154" s="48">
        <v>4983333</v>
      </c>
      <c r="L154" s="48">
        <v>64374</v>
      </c>
      <c r="M154" s="48">
        <v>4918959</v>
      </c>
      <c r="N154" s="48">
        <v>3612000</v>
      </c>
      <c r="O154" s="48">
        <v>6306190</v>
      </c>
      <c r="P154" s="48">
        <v>0</v>
      </c>
      <c r="Q154" s="123"/>
    </row>
    <row r="155" spans="1:17" ht="45.75" customHeight="1">
      <c r="A155" s="83"/>
      <c r="B155" s="83"/>
      <c r="C155" s="90"/>
      <c r="D155" s="78"/>
      <c r="E155" s="31" t="s">
        <v>8</v>
      </c>
      <c r="F155" s="8"/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2000</v>
      </c>
      <c r="O155" s="48">
        <v>-2000</v>
      </c>
      <c r="P155" s="48">
        <v>0</v>
      </c>
      <c r="Q155" s="123"/>
    </row>
    <row r="156" spans="1:17" ht="45.75" customHeight="1">
      <c r="A156" s="82" t="s">
        <v>222</v>
      </c>
      <c r="B156" s="82" t="s">
        <v>45</v>
      </c>
      <c r="C156" s="82" t="s">
        <v>46</v>
      </c>
      <c r="D156" s="78" t="s">
        <v>220</v>
      </c>
      <c r="E156" s="31" t="s">
        <v>6</v>
      </c>
      <c r="F156" s="8" t="s">
        <v>223</v>
      </c>
      <c r="G156" s="48">
        <v>55362140</v>
      </c>
      <c r="H156" s="48">
        <v>13683853</v>
      </c>
      <c r="I156" s="48">
        <v>5469633</v>
      </c>
      <c r="J156" s="48">
        <v>8214220</v>
      </c>
      <c r="K156" s="48">
        <v>10990336</v>
      </c>
      <c r="L156" s="48">
        <v>11000813</v>
      </c>
      <c r="M156" s="48">
        <v>-10477</v>
      </c>
      <c r="N156" s="48">
        <v>16514000</v>
      </c>
      <c r="O156" s="48">
        <v>14173951</v>
      </c>
      <c r="P156" s="48">
        <v>0</v>
      </c>
      <c r="Q156" s="123" t="s">
        <v>248</v>
      </c>
    </row>
    <row r="157" spans="1:17" ht="45.75" customHeight="1">
      <c r="A157" s="83"/>
      <c r="B157" s="83"/>
      <c r="C157" s="83"/>
      <c r="D157" s="78"/>
      <c r="E157" s="31" t="s">
        <v>7</v>
      </c>
      <c r="F157" s="8" t="s">
        <v>224</v>
      </c>
      <c r="G157" s="48">
        <v>55773000</v>
      </c>
      <c r="H157" s="48">
        <v>13683853</v>
      </c>
      <c r="I157" s="48">
        <v>5469633</v>
      </c>
      <c r="J157" s="48">
        <v>8214220</v>
      </c>
      <c r="K157" s="48">
        <v>10990336</v>
      </c>
      <c r="L157" s="48">
        <v>11000813</v>
      </c>
      <c r="M157" s="48">
        <v>-10477</v>
      </c>
      <c r="N157" s="48">
        <v>16514000</v>
      </c>
      <c r="O157" s="48">
        <v>14584811</v>
      </c>
      <c r="P157" s="48">
        <v>0</v>
      </c>
      <c r="Q157" s="123"/>
    </row>
    <row r="158" spans="1:17" ht="45.75" customHeight="1">
      <c r="A158" s="83"/>
      <c r="B158" s="83"/>
      <c r="C158" s="83"/>
      <c r="D158" s="78"/>
      <c r="E158" s="31" t="s">
        <v>8</v>
      </c>
      <c r="F158" s="8"/>
      <c r="G158" s="48">
        <v>410860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410860</v>
      </c>
      <c r="P158" s="48">
        <v>0</v>
      </c>
      <c r="Q158" s="123"/>
    </row>
    <row r="159" spans="1:17" s="43" customFormat="1" ht="45.75" customHeight="1">
      <c r="A159" s="81" t="s">
        <v>122</v>
      </c>
      <c r="B159" s="81" t="s">
        <v>123</v>
      </c>
      <c r="C159" s="81" t="s">
        <v>249</v>
      </c>
      <c r="D159" s="78" t="s">
        <v>11</v>
      </c>
      <c r="E159" s="31" t="s">
        <v>6</v>
      </c>
      <c r="F159" s="9" t="s">
        <v>277</v>
      </c>
      <c r="G159" s="40">
        <v>15908000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714286</v>
      </c>
      <c r="O159" s="40">
        <v>9500000</v>
      </c>
      <c r="P159" s="40">
        <v>5693714</v>
      </c>
      <c r="Q159" s="98" t="s">
        <v>298</v>
      </c>
    </row>
    <row r="160" spans="1:17" s="43" customFormat="1" ht="45.75" customHeight="1">
      <c r="A160" s="81"/>
      <c r="B160" s="81"/>
      <c r="C160" s="81"/>
      <c r="D160" s="78"/>
      <c r="E160" s="31" t="s">
        <v>7</v>
      </c>
      <c r="F160" s="9" t="s">
        <v>277</v>
      </c>
      <c r="G160" s="40">
        <v>15908000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537303</v>
      </c>
      <c r="O160" s="40">
        <v>9500000</v>
      </c>
      <c r="P160" s="40">
        <v>5693714</v>
      </c>
      <c r="Q160" s="98"/>
    </row>
    <row r="161" spans="1:17" s="43" customFormat="1" ht="45.75" customHeight="1">
      <c r="A161" s="81"/>
      <c r="B161" s="81"/>
      <c r="C161" s="81"/>
      <c r="D161" s="78"/>
      <c r="E161" s="31" t="s">
        <v>8</v>
      </c>
      <c r="F161" s="8"/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-176983</v>
      </c>
      <c r="O161" s="40">
        <v>0</v>
      </c>
      <c r="P161" s="40">
        <v>0</v>
      </c>
      <c r="Q161" s="98"/>
    </row>
    <row r="162" spans="1:17" s="43" customFormat="1" ht="45.75" customHeight="1">
      <c r="A162" s="81" t="s">
        <v>129</v>
      </c>
      <c r="B162" s="81" t="s">
        <v>130</v>
      </c>
      <c r="C162" s="81" t="s">
        <v>296</v>
      </c>
      <c r="D162" s="78" t="s">
        <v>11</v>
      </c>
      <c r="E162" s="31" t="s">
        <v>6</v>
      </c>
      <c r="F162" s="9" t="s">
        <v>278</v>
      </c>
      <c r="G162" s="40">
        <v>13448000</v>
      </c>
      <c r="H162" s="40">
        <v>0</v>
      </c>
      <c r="I162" s="40">
        <v>0</v>
      </c>
      <c r="J162" s="40">
        <v>0</v>
      </c>
      <c r="K162" s="40">
        <v>714000</v>
      </c>
      <c r="L162" s="40">
        <v>632036</v>
      </c>
      <c r="M162" s="40">
        <v>81964</v>
      </c>
      <c r="N162" s="40">
        <v>2547000</v>
      </c>
      <c r="O162" s="40">
        <v>6112200</v>
      </c>
      <c r="P162" s="40">
        <v>4074800</v>
      </c>
      <c r="Q162" s="98" t="s">
        <v>124</v>
      </c>
    </row>
    <row r="163" spans="1:17" s="43" customFormat="1" ht="45.75" customHeight="1">
      <c r="A163" s="91"/>
      <c r="B163" s="91"/>
      <c r="C163" s="91"/>
      <c r="D163" s="78"/>
      <c r="E163" s="31" t="s">
        <v>7</v>
      </c>
      <c r="F163" s="9" t="s">
        <v>278</v>
      </c>
      <c r="G163" s="40">
        <v>13448000</v>
      </c>
      <c r="H163" s="40">
        <v>0</v>
      </c>
      <c r="I163" s="40">
        <v>0</v>
      </c>
      <c r="J163" s="40">
        <v>0</v>
      </c>
      <c r="K163" s="40">
        <v>714000</v>
      </c>
      <c r="L163" s="40">
        <v>632036</v>
      </c>
      <c r="M163" s="40">
        <v>81964</v>
      </c>
      <c r="N163" s="40">
        <v>2547000</v>
      </c>
      <c r="O163" s="40">
        <v>6112200</v>
      </c>
      <c r="P163" s="40">
        <v>4074800</v>
      </c>
      <c r="Q163" s="98"/>
    </row>
    <row r="164" spans="1:17" s="43" customFormat="1" ht="45.75" customHeight="1">
      <c r="A164" s="91"/>
      <c r="B164" s="91"/>
      <c r="C164" s="91"/>
      <c r="D164" s="78"/>
      <c r="E164" s="31" t="s">
        <v>8</v>
      </c>
      <c r="F164" s="8"/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98"/>
    </row>
    <row r="165" spans="1:17" s="43" customFormat="1" ht="45.75" customHeight="1">
      <c r="A165" s="81" t="s">
        <v>129</v>
      </c>
      <c r="B165" s="81" t="s">
        <v>130</v>
      </c>
      <c r="C165" s="81" t="s">
        <v>250</v>
      </c>
      <c r="D165" s="78" t="s">
        <v>11</v>
      </c>
      <c r="E165" s="31" t="s">
        <v>6</v>
      </c>
      <c r="F165" s="9" t="s">
        <v>279</v>
      </c>
      <c r="G165" s="40">
        <v>14597000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714000</v>
      </c>
      <c r="O165" s="40">
        <v>8329800</v>
      </c>
      <c r="P165" s="40">
        <v>5553200</v>
      </c>
      <c r="Q165" s="98" t="s">
        <v>297</v>
      </c>
    </row>
    <row r="166" spans="1:17" s="43" customFormat="1" ht="45.75" customHeight="1">
      <c r="A166" s="91"/>
      <c r="B166" s="91"/>
      <c r="C166" s="81"/>
      <c r="D166" s="78"/>
      <c r="E166" s="31" t="s">
        <v>7</v>
      </c>
      <c r="F166" s="9" t="s">
        <v>279</v>
      </c>
      <c r="G166" s="40">
        <v>14597000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714000</v>
      </c>
      <c r="O166" s="40">
        <v>8329800</v>
      </c>
      <c r="P166" s="40">
        <v>5553200</v>
      </c>
      <c r="Q166" s="98"/>
    </row>
    <row r="167" spans="1:17" s="43" customFormat="1" ht="45.75" customHeight="1">
      <c r="A167" s="91"/>
      <c r="B167" s="91"/>
      <c r="C167" s="81"/>
      <c r="D167" s="78"/>
      <c r="E167" s="31" t="s">
        <v>8</v>
      </c>
      <c r="F167" s="9"/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98"/>
    </row>
    <row r="168" spans="1:17" s="43" customFormat="1" ht="45.75" customHeight="1">
      <c r="A168" s="81" t="s">
        <v>129</v>
      </c>
      <c r="B168" s="81" t="s">
        <v>130</v>
      </c>
      <c r="C168" s="81" t="s">
        <v>140</v>
      </c>
      <c r="D168" s="78" t="s">
        <v>11</v>
      </c>
      <c r="E168" s="31" t="s">
        <v>6</v>
      </c>
      <c r="F168" s="9" t="s">
        <v>280</v>
      </c>
      <c r="G168" s="40">
        <v>14514000</v>
      </c>
      <c r="H168" s="40">
        <v>0</v>
      </c>
      <c r="I168" s="40">
        <v>0</v>
      </c>
      <c r="J168" s="40">
        <v>0</v>
      </c>
      <c r="K168" s="40">
        <v>286000</v>
      </c>
      <c r="L168" s="40">
        <v>73373</v>
      </c>
      <c r="M168" s="40">
        <v>212627</v>
      </c>
      <c r="N168" s="40">
        <v>2846000</v>
      </c>
      <c r="O168" s="40">
        <v>6829200</v>
      </c>
      <c r="P168" s="40">
        <v>4552800</v>
      </c>
      <c r="Q168" s="98" t="s">
        <v>126</v>
      </c>
    </row>
    <row r="169" spans="1:17" s="43" customFormat="1" ht="45.75" customHeight="1">
      <c r="A169" s="91"/>
      <c r="B169" s="91"/>
      <c r="C169" s="81"/>
      <c r="D169" s="78"/>
      <c r="E169" s="31" t="s">
        <v>7</v>
      </c>
      <c r="F169" s="9" t="s">
        <v>280</v>
      </c>
      <c r="G169" s="40">
        <v>14514000</v>
      </c>
      <c r="H169" s="40">
        <v>0</v>
      </c>
      <c r="I169" s="40">
        <v>0</v>
      </c>
      <c r="J169" s="40">
        <v>0</v>
      </c>
      <c r="K169" s="40">
        <v>286000</v>
      </c>
      <c r="L169" s="40">
        <v>73373</v>
      </c>
      <c r="M169" s="40">
        <v>212627</v>
      </c>
      <c r="N169" s="40">
        <v>2846000</v>
      </c>
      <c r="O169" s="40">
        <v>6829200</v>
      </c>
      <c r="P169" s="40">
        <v>4552800</v>
      </c>
      <c r="Q169" s="98"/>
    </row>
    <row r="170" spans="1:17" s="43" customFormat="1" ht="45.75" customHeight="1">
      <c r="A170" s="91"/>
      <c r="B170" s="91"/>
      <c r="C170" s="81"/>
      <c r="D170" s="78"/>
      <c r="E170" s="31" t="s">
        <v>8</v>
      </c>
      <c r="F170" s="9"/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98"/>
    </row>
    <row r="171" spans="1:17" s="43" customFormat="1" ht="45.75" customHeight="1">
      <c r="A171" s="81" t="s">
        <v>129</v>
      </c>
      <c r="B171" s="81" t="s">
        <v>130</v>
      </c>
      <c r="C171" s="81" t="s">
        <v>322</v>
      </c>
      <c r="D171" s="78" t="s">
        <v>11</v>
      </c>
      <c r="E171" s="31" t="s">
        <v>6</v>
      </c>
      <c r="F171" s="9" t="s">
        <v>281</v>
      </c>
      <c r="G171" s="40">
        <v>16800000</v>
      </c>
      <c r="H171" s="40">
        <v>0</v>
      </c>
      <c r="I171" s="40">
        <v>0</v>
      </c>
      <c r="J171" s="40">
        <v>0</v>
      </c>
      <c r="K171" s="40">
        <v>1875000</v>
      </c>
      <c r="L171" s="40">
        <v>1504391</v>
      </c>
      <c r="M171" s="40">
        <v>370609</v>
      </c>
      <c r="N171" s="40">
        <v>8247500</v>
      </c>
      <c r="O171" s="40">
        <v>4000000</v>
      </c>
      <c r="P171" s="40">
        <v>2677500</v>
      </c>
      <c r="Q171" s="98" t="s">
        <v>327</v>
      </c>
    </row>
    <row r="172" spans="1:17" s="43" customFormat="1" ht="45.75" customHeight="1">
      <c r="A172" s="81"/>
      <c r="B172" s="91"/>
      <c r="C172" s="81"/>
      <c r="D172" s="78"/>
      <c r="E172" s="31" t="s">
        <v>7</v>
      </c>
      <c r="F172" s="9" t="s">
        <v>281</v>
      </c>
      <c r="G172" s="40">
        <v>16800000</v>
      </c>
      <c r="H172" s="40">
        <v>0</v>
      </c>
      <c r="I172" s="40">
        <v>0</v>
      </c>
      <c r="J172" s="40">
        <v>0</v>
      </c>
      <c r="K172" s="40">
        <v>1875000</v>
      </c>
      <c r="L172" s="40">
        <v>1504391</v>
      </c>
      <c r="M172" s="40">
        <v>370609</v>
      </c>
      <c r="N172" s="40">
        <v>8247500</v>
      </c>
      <c r="O172" s="40">
        <v>4800000</v>
      </c>
      <c r="P172" s="40">
        <v>3127500</v>
      </c>
      <c r="Q172" s="98"/>
    </row>
    <row r="173" spans="1:17" s="43" customFormat="1" ht="45.75" customHeight="1">
      <c r="A173" s="81"/>
      <c r="B173" s="91"/>
      <c r="C173" s="81"/>
      <c r="D173" s="78"/>
      <c r="E173" s="31" t="s">
        <v>8</v>
      </c>
      <c r="F173" s="9"/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98"/>
    </row>
    <row r="174" spans="1:17" s="43" customFormat="1" ht="45.75" customHeight="1">
      <c r="A174" s="81" t="s">
        <v>129</v>
      </c>
      <c r="B174" s="81" t="s">
        <v>130</v>
      </c>
      <c r="C174" s="81" t="s">
        <v>128</v>
      </c>
      <c r="D174" s="78" t="s">
        <v>11</v>
      </c>
      <c r="E174" s="31" t="s">
        <v>6</v>
      </c>
      <c r="F174" s="9" t="s">
        <v>282</v>
      </c>
      <c r="G174" s="40">
        <v>1846000</v>
      </c>
      <c r="H174" s="40">
        <v>0</v>
      </c>
      <c r="I174" s="40">
        <v>0</v>
      </c>
      <c r="J174" s="40">
        <v>0</v>
      </c>
      <c r="K174" s="40">
        <v>143000</v>
      </c>
      <c r="L174" s="40">
        <v>420</v>
      </c>
      <c r="M174" s="40">
        <v>142580</v>
      </c>
      <c r="N174" s="40">
        <v>682000</v>
      </c>
      <c r="O174" s="40">
        <v>1021000</v>
      </c>
      <c r="P174" s="40">
        <v>0</v>
      </c>
      <c r="Q174" s="98" t="s">
        <v>127</v>
      </c>
    </row>
    <row r="175" spans="1:17" s="43" customFormat="1" ht="45.75" customHeight="1">
      <c r="A175" s="81"/>
      <c r="B175" s="91"/>
      <c r="C175" s="81"/>
      <c r="D175" s="78"/>
      <c r="E175" s="31" t="s">
        <v>7</v>
      </c>
      <c r="F175" s="9" t="s">
        <v>282</v>
      </c>
      <c r="G175" s="40">
        <v>1846000</v>
      </c>
      <c r="H175" s="40">
        <v>0</v>
      </c>
      <c r="I175" s="40">
        <v>0</v>
      </c>
      <c r="J175" s="40">
        <v>0</v>
      </c>
      <c r="K175" s="40">
        <v>143000</v>
      </c>
      <c r="L175" s="40">
        <v>1860</v>
      </c>
      <c r="M175" s="40">
        <v>141140</v>
      </c>
      <c r="N175" s="40">
        <v>682000</v>
      </c>
      <c r="O175" s="40">
        <v>1021000</v>
      </c>
      <c r="P175" s="40">
        <v>0</v>
      </c>
      <c r="Q175" s="98"/>
    </row>
    <row r="176" spans="1:17" s="43" customFormat="1" ht="45.75" customHeight="1">
      <c r="A176" s="81"/>
      <c r="B176" s="91"/>
      <c r="C176" s="81"/>
      <c r="D176" s="78"/>
      <c r="E176" s="31" t="s">
        <v>8</v>
      </c>
      <c r="F176" s="9"/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1440</v>
      </c>
      <c r="M176" s="40">
        <v>-1440</v>
      </c>
      <c r="N176" s="40">
        <v>0</v>
      </c>
      <c r="O176" s="40">
        <v>0</v>
      </c>
      <c r="P176" s="40">
        <v>0</v>
      </c>
      <c r="Q176" s="98"/>
    </row>
    <row r="177" spans="1:17" s="43" customFormat="1" ht="45.75" customHeight="1">
      <c r="A177" s="81" t="s">
        <v>129</v>
      </c>
      <c r="B177" s="81" t="s">
        <v>130</v>
      </c>
      <c r="C177" s="81" t="s">
        <v>323</v>
      </c>
      <c r="D177" s="78" t="s">
        <v>11</v>
      </c>
      <c r="E177" s="31" t="s">
        <v>6</v>
      </c>
      <c r="F177" s="9" t="s">
        <v>283</v>
      </c>
      <c r="G177" s="40">
        <v>19841699</v>
      </c>
      <c r="H177" s="40">
        <v>7034000</v>
      </c>
      <c r="I177" s="40">
        <v>7034000</v>
      </c>
      <c r="J177" s="40">
        <v>0</v>
      </c>
      <c r="K177" s="40">
        <v>9777000</v>
      </c>
      <c r="L177" s="40">
        <v>9777000</v>
      </c>
      <c r="M177" s="40">
        <v>0</v>
      </c>
      <c r="N177" s="40">
        <v>3030699</v>
      </c>
      <c r="O177" s="40">
        <v>0</v>
      </c>
      <c r="P177" s="40">
        <v>0</v>
      </c>
      <c r="Q177" s="98" t="s">
        <v>131</v>
      </c>
    </row>
    <row r="178" spans="1:17" s="43" customFormat="1" ht="45.75" customHeight="1">
      <c r="A178" s="81"/>
      <c r="B178" s="91"/>
      <c r="C178" s="81"/>
      <c r="D178" s="78"/>
      <c r="E178" s="31" t="s">
        <v>7</v>
      </c>
      <c r="F178" s="9" t="s">
        <v>283</v>
      </c>
      <c r="G178" s="40">
        <v>19841699</v>
      </c>
      <c r="H178" s="40">
        <v>7034000</v>
      </c>
      <c r="I178" s="40">
        <v>7034000</v>
      </c>
      <c r="J178" s="40">
        <v>0</v>
      </c>
      <c r="K178" s="40">
        <v>9777000</v>
      </c>
      <c r="L178" s="40">
        <v>9777000</v>
      </c>
      <c r="M178" s="40">
        <v>0</v>
      </c>
      <c r="N178" s="40">
        <v>3030699</v>
      </c>
      <c r="O178" s="40">
        <v>0</v>
      </c>
      <c r="P178" s="40">
        <v>0</v>
      </c>
      <c r="Q178" s="98"/>
    </row>
    <row r="179" spans="1:17" s="43" customFormat="1" ht="45.75" customHeight="1">
      <c r="A179" s="81"/>
      <c r="B179" s="91"/>
      <c r="C179" s="81"/>
      <c r="D179" s="78"/>
      <c r="E179" s="31" t="s">
        <v>8</v>
      </c>
      <c r="F179" s="9"/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98"/>
    </row>
    <row r="180" spans="1:17" s="43" customFormat="1" ht="45.75" customHeight="1">
      <c r="A180" s="81" t="s">
        <v>129</v>
      </c>
      <c r="B180" s="81" t="s">
        <v>130</v>
      </c>
      <c r="C180" s="81" t="s">
        <v>324</v>
      </c>
      <c r="D180" s="78" t="s">
        <v>11</v>
      </c>
      <c r="E180" s="31" t="s">
        <v>6</v>
      </c>
      <c r="F180" s="9" t="s">
        <v>284</v>
      </c>
      <c r="G180" s="40">
        <v>10604673</v>
      </c>
      <c r="H180" s="40">
        <v>7537248</v>
      </c>
      <c r="I180" s="40">
        <v>7537248</v>
      </c>
      <c r="J180" s="40">
        <v>0</v>
      </c>
      <c r="K180" s="40">
        <v>2679000</v>
      </c>
      <c r="L180" s="40">
        <v>2679000</v>
      </c>
      <c r="M180" s="40">
        <v>0</v>
      </c>
      <c r="N180" s="40">
        <v>388425</v>
      </c>
      <c r="O180" s="40">
        <v>0</v>
      </c>
      <c r="P180" s="40">
        <v>0</v>
      </c>
      <c r="Q180" s="98" t="s">
        <v>131</v>
      </c>
    </row>
    <row r="181" spans="1:17" s="43" customFormat="1" ht="45.75" customHeight="1">
      <c r="A181" s="81"/>
      <c r="B181" s="91"/>
      <c r="C181" s="81"/>
      <c r="D181" s="78"/>
      <c r="E181" s="31" t="s">
        <v>7</v>
      </c>
      <c r="F181" s="9" t="s">
        <v>284</v>
      </c>
      <c r="G181" s="40">
        <v>10604673</v>
      </c>
      <c r="H181" s="40">
        <v>7537248</v>
      </c>
      <c r="I181" s="40">
        <v>7537248</v>
      </c>
      <c r="J181" s="40">
        <v>0</v>
      </c>
      <c r="K181" s="40">
        <v>2679000</v>
      </c>
      <c r="L181" s="40">
        <v>2679000</v>
      </c>
      <c r="M181" s="40">
        <v>0</v>
      </c>
      <c r="N181" s="40">
        <v>388425</v>
      </c>
      <c r="O181" s="40">
        <v>0</v>
      </c>
      <c r="P181" s="40">
        <v>0</v>
      </c>
      <c r="Q181" s="98"/>
    </row>
    <row r="182" spans="1:17" s="43" customFormat="1" ht="45.75" customHeight="1">
      <c r="A182" s="81"/>
      <c r="B182" s="91"/>
      <c r="C182" s="81"/>
      <c r="D182" s="78"/>
      <c r="E182" s="31" t="s">
        <v>8</v>
      </c>
      <c r="F182" s="9"/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98"/>
    </row>
    <row r="183" spans="1:17" s="43" customFormat="1" ht="45.75" customHeight="1">
      <c r="A183" s="81" t="s">
        <v>129</v>
      </c>
      <c r="B183" s="81" t="s">
        <v>130</v>
      </c>
      <c r="C183" s="81" t="s">
        <v>325</v>
      </c>
      <c r="D183" s="78" t="s">
        <v>11</v>
      </c>
      <c r="E183" s="31" t="s">
        <v>6</v>
      </c>
      <c r="F183" s="9" t="s">
        <v>285</v>
      </c>
      <c r="G183" s="40">
        <v>19728750</v>
      </c>
      <c r="H183" s="40">
        <v>4059000</v>
      </c>
      <c r="I183" s="40">
        <v>4059000</v>
      </c>
      <c r="J183" s="40">
        <v>0</v>
      </c>
      <c r="K183" s="40">
        <v>3689750</v>
      </c>
      <c r="L183" s="40">
        <v>3038388</v>
      </c>
      <c r="M183" s="40">
        <v>651362</v>
      </c>
      <c r="N183" s="40">
        <v>11980000</v>
      </c>
      <c r="O183" s="40">
        <v>0</v>
      </c>
      <c r="P183" s="40">
        <v>0</v>
      </c>
      <c r="Q183" s="98" t="s">
        <v>132</v>
      </c>
    </row>
    <row r="184" spans="1:17" s="43" customFormat="1" ht="45.75" customHeight="1">
      <c r="A184" s="81"/>
      <c r="B184" s="91"/>
      <c r="C184" s="81"/>
      <c r="D184" s="78"/>
      <c r="E184" s="31" t="s">
        <v>7</v>
      </c>
      <c r="F184" s="9" t="s">
        <v>285</v>
      </c>
      <c r="G184" s="40">
        <v>19728750</v>
      </c>
      <c r="H184" s="40">
        <v>4059000</v>
      </c>
      <c r="I184" s="40">
        <v>4059000</v>
      </c>
      <c r="J184" s="40">
        <v>0</v>
      </c>
      <c r="K184" s="40">
        <v>3689750</v>
      </c>
      <c r="L184" s="40">
        <v>3339618</v>
      </c>
      <c r="M184" s="40">
        <v>350132</v>
      </c>
      <c r="N184" s="40">
        <v>11980000</v>
      </c>
      <c r="O184" s="40">
        <v>0</v>
      </c>
      <c r="P184" s="40">
        <v>0</v>
      </c>
      <c r="Q184" s="98"/>
    </row>
    <row r="185" spans="1:17" s="43" customFormat="1" ht="45.75" customHeight="1">
      <c r="A185" s="81"/>
      <c r="B185" s="91"/>
      <c r="C185" s="81"/>
      <c r="D185" s="78"/>
      <c r="E185" s="31" t="s">
        <v>8</v>
      </c>
      <c r="F185" s="9"/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301230</v>
      </c>
      <c r="M185" s="40">
        <v>-301230</v>
      </c>
      <c r="N185" s="40">
        <v>0</v>
      </c>
      <c r="O185" s="40">
        <v>0</v>
      </c>
      <c r="P185" s="40">
        <v>0</v>
      </c>
      <c r="Q185" s="98"/>
    </row>
    <row r="186" spans="1:17" s="43" customFormat="1" ht="45.75" customHeight="1">
      <c r="A186" s="81" t="s">
        <v>129</v>
      </c>
      <c r="B186" s="81" t="s">
        <v>130</v>
      </c>
      <c r="C186" s="81" t="s">
        <v>326</v>
      </c>
      <c r="D186" s="78" t="s">
        <v>11</v>
      </c>
      <c r="E186" s="31" t="s">
        <v>6</v>
      </c>
      <c r="F186" s="9" t="s">
        <v>286</v>
      </c>
      <c r="G186" s="40">
        <v>12375000</v>
      </c>
      <c r="H186" s="40">
        <v>3193427</v>
      </c>
      <c r="I186" s="40">
        <v>3193427</v>
      </c>
      <c r="J186" s="40">
        <v>0</v>
      </c>
      <c r="K186" s="40">
        <v>2304000</v>
      </c>
      <c r="L186" s="40">
        <v>2285380</v>
      </c>
      <c r="M186" s="40">
        <v>18620</v>
      </c>
      <c r="N186" s="40">
        <v>6877573</v>
      </c>
      <c r="O186" s="40">
        <v>0</v>
      </c>
      <c r="P186" s="40">
        <v>0</v>
      </c>
      <c r="Q186" s="98" t="s">
        <v>133</v>
      </c>
    </row>
    <row r="187" spans="1:17" s="43" customFormat="1" ht="45.75" customHeight="1">
      <c r="A187" s="81"/>
      <c r="B187" s="91"/>
      <c r="C187" s="81"/>
      <c r="D187" s="78"/>
      <c r="E187" s="31" t="s">
        <v>7</v>
      </c>
      <c r="F187" s="9" t="s">
        <v>286</v>
      </c>
      <c r="G187" s="40">
        <v>12375000</v>
      </c>
      <c r="H187" s="40">
        <v>3193427</v>
      </c>
      <c r="I187" s="40">
        <v>3193427</v>
      </c>
      <c r="J187" s="40">
        <v>0</v>
      </c>
      <c r="K187" s="40">
        <v>2304000</v>
      </c>
      <c r="L187" s="40">
        <v>2285380</v>
      </c>
      <c r="M187" s="40">
        <v>18620</v>
      </c>
      <c r="N187" s="40">
        <v>6877573</v>
      </c>
      <c r="O187" s="40">
        <v>0</v>
      </c>
      <c r="P187" s="40">
        <v>0</v>
      </c>
      <c r="Q187" s="98"/>
    </row>
    <row r="188" spans="1:17" s="43" customFormat="1" ht="45.75" customHeight="1">
      <c r="A188" s="81"/>
      <c r="B188" s="91"/>
      <c r="C188" s="81"/>
      <c r="D188" s="78"/>
      <c r="E188" s="31" t="s">
        <v>8</v>
      </c>
      <c r="F188" s="9"/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98"/>
    </row>
    <row r="189" spans="1:17" s="43" customFormat="1" ht="45.75" customHeight="1">
      <c r="A189" s="81" t="s">
        <v>129</v>
      </c>
      <c r="B189" s="81" t="s">
        <v>130</v>
      </c>
      <c r="C189" s="81" t="s">
        <v>141</v>
      </c>
      <c r="D189" s="78" t="s">
        <v>11</v>
      </c>
      <c r="E189" s="31" t="s">
        <v>6</v>
      </c>
      <c r="F189" s="9" t="s">
        <v>287</v>
      </c>
      <c r="G189" s="40">
        <v>6775000</v>
      </c>
      <c r="H189" s="40">
        <v>389000</v>
      </c>
      <c r="I189" s="40">
        <v>389000</v>
      </c>
      <c r="J189" s="40">
        <v>0</v>
      </c>
      <c r="K189" s="40">
        <v>2883000</v>
      </c>
      <c r="L189" s="40">
        <v>1943894</v>
      </c>
      <c r="M189" s="40">
        <v>939106</v>
      </c>
      <c r="N189" s="40">
        <v>1401000</v>
      </c>
      <c r="O189" s="40">
        <v>2102000</v>
      </c>
      <c r="P189" s="40">
        <v>0</v>
      </c>
      <c r="Q189" s="98" t="s">
        <v>133</v>
      </c>
    </row>
    <row r="190" spans="1:17" s="43" customFormat="1" ht="45.75" customHeight="1">
      <c r="A190" s="81"/>
      <c r="B190" s="91"/>
      <c r="C190" s="81"/>
      <c r="D190" s="78"/>
      <c r="E190" s="31" t="s">
        <v>7</v>
      </c>
      <c r="F190" s="9" t="s">
        <v>287</v>
      </c>
      <c r="G190" s="40">
        <v>6775000</v>
      </c>
      <c r="H190" s="40">
        <v>389000</v>
      </c>
      <c r="I190" s="40">
        <v>389000</v>
      </c>
      <c r="J190" s="40">
        <v>0</v>
      </c>
      <c r="K190" s="40">
        <v>2883000</v>
      </c>
      <c r="L190" s="40">
        <v>2878620</v>
      </c>
      <c r="M190" s="40">
        <v>4380</v>
      </c>
      <c r="N190" s="40">
        <v>1401000</v>
      </c>
      <c r="O190" s="40">
        <v>2102000</v>
      </c>
      <c r="P190" s="40">
        <v>0</v>
      </c>
      <c r="Q190" s="98"/>
    </row>
    <row r="191" spans="1:17" s="43" customFormat="1" ht="45.75" customHeight="1">
      <c r="A191" s="81"/>
      <c r="B191" s="91"/>
      <c r="C191" s="81"/>
      <c r="D191" s="78"/>
      <c r="E191" s="31" t="s">
        <v>8</v>
      </c>
      <c r="F191" s="9"/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934726</v>
      </c>
      <c r="M191" s="40">
        <v>-934726</v>
      </c>
      <c r="N191" s="40">
        <v>0</v>
      </c>
      <c r="O191" s="40">
        <v>0</v>
      </c>
      <c r="P191" s="40">
        <v>0</v>
      </c>
      <c r="Q191" s="98"/>
    </row>
    <row r="192" spans="1:17" s="43" customFormat="1" ht="45.75" customHeight="1">
      <c r="A192" s="81" t="s">
        <v>129</v>
      </c>
      <c r="B192" s="81" t="s">
        <v>130</v>
      </c>
      <c r="C192" s="81" t="s">
        <v>142</v>
      </c>
      <c r="D192" s="78" t="s">
        <v>11</v>
      </c>
      <c r="E192" s="31" t="s">
        <v>6</v>
      </c>
      <c r="F192" s="9" t="s">
        <v>288</v>
      </c>
      <c r="G192" s="40">
        <v>11100000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714000</v>
      </c>
      <c r="O192" s="40">
        <v>6231600</v>
      </c>
      <c r="P192" s="40">
        <v>4154400</v>
      </c>
      <c r="Q192" s="98" t="s">
        <v>297</v>
      </c>
    </row>
    <row r="193" spans="1:17" s="43" customFormat="1" ht="45.75" customHeight="1">
      <c r="A193" s="81"/>
      <c r="B193" s="91"/>
      <c r="C193" s="81"/>
      <c r="D193" s="78"/>
      <c r="E193" s="31" t="s">
        <v>7</v>
      </c>
      <c r="F193" s="9" t="s">
        <v>288</v>
      </c>
      <c r="G193" s="40">
        <v>11100000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714000</v>
      </c>
      <c r="O193" s="40">
        <v>6231600</v>
      </c>
      <c r="P193" s="40">
        <v>4154400</v>
      </c>
      <c r="Q193" s="98"/>
    </row>
    <row r="194" spans="1:17" s="43" customFormat="1" ht="45.75" customHeight="1">
      <c r="A194" s="81"/>
      <c r="B194" s="91"/>
      <c r="C194" s="81"/>
      <c r="D194" s="78"/>
      <c r="E194" s="31" t="s">
        <v>8</v>
      </c>
      <c r="F194" s="9"/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98"/>
    </row>
    <row r="195" spans="1:17" s="43" customFormat="1" ht="45.75" customHeight="1">
      <c r="A195" s="81" t="s">
        <v>129</v>
      </c>
      <c r="B195" s="81" t="s">
        <v>130</v>
      </c>
      <c r="C195" s="81" t="s">
        <v>143</v>
      </c>
      <c r="D195" s="78" t="s">
        <v>11</v>
      </c>
      <c r="E195" s="31" t="s">
        <v>6</v>
      </c>
      <c r="F195" s="9" t="s">
        <v>289</v>
      </c>
      <c r="G195" s="40">
        <v>20450000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714000</v>
      </c>
      <c r="O195" s="40">
        <v>11841600</v>
      </c>
      <c r="P195" s="40">
        <v>7894400</v>
      </c>
      <c r="Q195" s="98" t="s">
        <v>125</v>
      </c>
    </row>
    <row r="196" spans="1:17" s="43" customFormat="1" ht="45.75" customHeight="1">
      <c r="A196" s="81"/>
      <c r="B196" s="91"/>
      <c r="C196" s="81"/>
      <c r="D196" s="78"/>
      <c r="E196" s="31" t="s">
        <v>7</v>
      </c>
      <c r="F196" s="9" t="s">
        <v>289</v>
      </c>
      <c r="G196" s="40">
        <v>20450000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714000</v>
      </c>
      <c r="O196" s="40">
        <v>11841600</v>
      </c>
      <c r="P196" s="40">
        <v>7894400</v>
      </c>
      <c r="Q196" s="98"/>
    </row>
    <row r="197" spans="1:17" s="43" customFormat="1" ht="45.75" customHeight="1">
      <c r="A197" s="81"/>
      <c r="B197" s="91"/>
      <c r="C197" s="81"/>
      <c r="D197" s="78"/>
      <c r="E197" s="31" t="s">
        <v>8</v>
      </c>
      <c r="F197" s="9"/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98"/>
    </row>
    <row r="198" spans="1:17" s="43" customFormat="1" ht="45.75" customHeight="1">
      <c r="A198" s="81" t="s">
        <v>129</v>
      </c>
      <c r="B198" s="81" t="s">
        <v>130</v>
      </c>
      <c r="C198" s="81" t="s">
        <v>144</v>
      </c>
      <c r="D198" s="78" t="s">
        <v>11</v>
      </c>
      <c r="E198" s="31" t="s">
        <v>6</v>
      </c>
      <c r="F198" s="9" t="s">
        <v>290</v>
      </c>
      <c r="G198" s="40">
        <v>1146000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714000</v>
      </c>
      <c r="O198" s="40">
        <v>432000</v>
      </c>
      <c r="P198" s="40">
        <v>0</v>
      </c>
      <c r="Q198" s="98" t="s">
        <v>134</v>
      </c>
    </row>
    <row r="199" spans="1:17" s="43" customFormat="1" ht="45.75" customHeight="1">
      <c r="A199" s="81"/>
      <c r="B199" s="91"/>
      <c r="C199" s="81"/>
      <c r="D199" s="78"/>
      <c r="E199" s="31" t="s">
        <v>7</v>
      </c>
      <c r="F199" s="9" t="s">
        <v>290</v>
      </c>
      <c r="G199" s="40">
        <v>1146000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714000</v>
      </c>
      <c r="O199" s="40">
        <v>432000</v>
      </c>
      <c r="P199" s="40">
        <v>0</v>
      </c>
      <c r="Q199" s="98"/>
    </row>
    <row r="200" spans="1:17" s="43" customFormat="1" ht="45.75" customHeight="1">
      <c r="A200" s="81"/>
      <c r="B200" s="91"/>
      <c r="C200" s="81"/>
      <c r="D200" s="78"/>
      <c r="E200" s="31" t="s">
        <v>8</v>
      </c>
      <c r="F200" s="9"/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98"/>
    </row>
    <row r="201" spans="1:17" ht="45.75" customHeight="1">
      <c r="A201" s="81" t="s">
        <v>129</v>
      </c>
      <c r="B201" s="81" t="s">
        <v>130</v>
      </c>
      <c r="C201" s="81" t="s">
        <v>242</v>
      </c>
      <c r="D201" s="78" t="s">
        <v>11</v>
      </c>
      <c r="E201" s="31" t="s">
        <v>6</v>
      </c>
      <c r="F201" s="9"/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98" t="s">
        <v>299</v>
      </c>
    </row>
    <row r="202" spans="1:17" ht="45.75" customHeight="1">
      <c r="A202" s="81"/>
      <c r="B202" s="91"/>
      <c r="C202" s="81"/>
      <c r="D202" s="78"/>
      <c r="E202" s="31" t="s">
        <v>7</v>
      </c>
      <c r="F202" s="9" t="s">
        <v>291</v>
      </c>
      <c r="G202" s="40">
        <v>2733000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714000</v>
      </c>
      <c r="O202" s="40">
        <v>1049000</v>
      </c>
      <c r="P202" s="40">
        <v>970000</v>
      </c>
      <c r="Q202" s="98"/>
    </row>
    <row r="203" spans="1:17" ht="45.75" customHeight="1">
      <c r="A203" s="81"/>
      <c r="B203" s="91"/>
      <c r="C203" s="81"/>
      <c r="D203" s="78"/>
      <c r="E203" s="31" t="s">
        <v>8</v>
      </c>
      <c r="F203" s="9"/>
      <c r="G203" s="40">
        <v>2733000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714000</v>
      </c>
      <c r="O203" s="40">
        <v>1049000</v>
      </c>
      <c r="P203" s="40">
        <v>970000</v>
      </c>
      <c r="Q203" s="98"/>
    </row>
    <row r="204" spans="1:17" ht="45.75" customHeight="1">
      <c r="A204" s="96" t="s">
        <v>225</v>
      </c>
      <c r="B204" s="96" t="s">
        <v>226</v>
      </c>
      <c r="C204" s="96" t="s">
        <v>300</v>
      </c>
      <c r="D204" s="84" t="s">
        <v>227</v>
      </c>
      <c r="E204" s="22" t="s">
        <v>6</v>
      </c>
      <c r="F204" s="14" t="s">
        <v>301</v>
      </c>
      <c r="G204" s="40">
        <v>6600000</v>
      </c>
      <c r="H204" s="54">
        <v>1807000</v>
      </c>
      <c r="I204" s="54">
        <v>517000</v>
      </c>
      <c r="J204" s="40">
        <v>1290000</v>
      </c>
      <c r="K204" s="54">
        <v>1000000</v>
      </c>
      <c r="L204" s="54">
        <v>1000000</v>
      </c>
      <c r="M204" s="40">
        <v>0</v>
      </c>
      <c r="N204" s="40">
        <v>1193000</v>
      </c>
      <c r="O204" s="54">
        <v>2600000</v>
      </c>
      <c r="P204" s="40">
        <v>0</v>
      </c>
      <c r="Q204" s="124" t="s">
        <v>320</v>
      </c>
    </row>
    <row r="205" spans="1:17" ht="45.75" customHeight="1">
      <c r="A205" s="97"/>
      <c r="B205" s="97"/>
      <c r="C205" s="97"/>
      <c r="D205" s="84"/>
      <c r="E205" s="22" t="s">
        <v>7</v>
      </c>
      <c r="F205" s="14" t="s">
        <v>301</v>
      </c>
      <c r="G205" s="40">
        <v>6600000</v>
      </c>
      <c r="H205" s="54">
        <v>1807000</v>
      </c>
      <c r="I205" s="54">
        <v>1807000</v>
      </c>
      <c r="J205" s="40">
        <v>0</v>
      </c>
      <c r="K205" s="54">
        <v>1000000</v>
      </c>
      <c r="L205" s="54">
        <v>902166</v>
      </c>
      <c r="M205" s="40">
        <v>97834</v>
      </c>
      <c r="N205" s="40">
        <v>1193000</v>
      </c>
      <c r="O205" s="54">
        <v>2600000</v>
      </c>
      <c r="P205" s="40">
        <v>0</v>
      </c>
      <c r="Q205" s="124"/>
    </row>
    <row r="206" spans="1:17" ht="45.75" customHeight="1">
      <c r="A206" s="97"/>
      <c r="B206" s="97"/>
      <c r="C206" s="97"/>
      <c r="D206" s="84"/>
      <c r="E206" s="22" t="s">
        <v>8</v>
      </c>
      <c r="F206" s="14"/>
      <c r="G206" s="40">
        <f>G205-G204</f>
        <v>0</v>
      </c>
      <c r="H206" s="40">
        <f aca="true" t="shared" si="14" ref="H206:P206">H205-H204</f>
        <v>0</v>
      </c>
      <c r="I206" s="40">
        <f t="shared" si="14"/>
        <v>1290000</v>
      </c>
      <c r="J206" s="40">
        <f t="shared" si="14"/>
        <v>-1290000</v>
      </c>
      <c r="K206" s="40">
        <f t="shared" si="14"/>
        <v>0</v>
      </c>
      <c r="L206" s="40">
        <f t="shared" si="14"/>
        <v>-97834</v>
      </c>
      <c r="M206" s="40">
        <f t="shared" si="14"/>
        <v>97834</v>
      </c>
      <c r="N206" s="40">
        <f t="shared" si="14"/>
        <v>0</v>
      </c>
      <c r="O206" s="40">
        <f t="shared" si="14"/>
        <v>0</v>
      </c>
      <c r="P206" s="40">
        <f t="shared" si="14"/>
        <v>0</v>
      </c>
      <c r="Q206" s="124"/>
    </row>
    <row r="207" spans="1:17" ht="45.75" customHeight="1">
      <c r="A207" s="94" t="s">
        <v>225</v>
      </c>
      <c r="B207" s="94" t="s">
        <v>226</v>
      </c>
      <c r="C207" s="94" t="s">
        <v>228</v>
      </c>
      <c r="D207" s="78" t="s">
        <v>227</v>
      </c>
      <c r="E207" s="31" t="s">
        <v>6</v>
      </c>
      <c r="F207" s="35"/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123" t="s">
        <v>252</v>
      </c>
    </row>
    <row r="208" spans="1:17" ht="45.75" customHeight="1">
      <c r="A208" s="94"/>
      <c r="B208" s="94"/>
      <c r="C208" s="94"/>
      <c r="D208" s="78"/>
      <c r="E208" s="31" t="s">
        <v>7</v>
      </c>
      <c r="F208" s="35" t="s">
        <v>229</v>
      </c>
      <c r="G208" s="48">
        <v>529371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529371</v>
      </c>
      <c r="O208" s="48">
        <v>0</v>
      </c>
      <c r="P208" s="48">
        <v>0</v>
      </c>
      <c r="Q208" s="123"/>
    </row>
    <row r="209" spans="1:17" ht="45.75" customHeight="1">
      <c r="A209" s="94"/>
      <c r="B209" s="94"/>
      <c r="C209" s="94"/>
      <c r="D209" s="78"/>
      <c r="E209" s="31" t="s">
        <v>8</v>
      </c>
      <c r="F209" s="35"/>
      <c r="G209" s="48">
        <v>529371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529371</v>
      </c>
      <c r="O209" s="48">
        <v>0</v>
      </c>
      <c r="P209" s="48">
        <v>0</v>
      </c>
      <c r="Q209" s="123"/>
    </row>
    <row r="210" spans="1:17" ht="45.75" customHeight="1">
      <c r="A210" s="94" t="s">
        <v>225</v>
      </c>
      <c r="B210" s="94" t="s">
        <v>226</v>
      </c>
      <c r="C210" s="94" t="s">
        <v>230</v>
      </c>
      <c r="D210" s="78" t="s">
        <v>227</v>
      </c>
      <c r="E210" s="31" t="s">
        <v>6</v>
      </c>
      <c r="F210" s="35"/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123" t="s">
        <v>251</v>
      </c>
    </row>
    <row r="211" spans="1:17" ht="45.75" customHeight="1">
      <c r="A211" s="94"/>
      <c r="B211" s="94"/>
      <c r="C211" s="94"/>
      <c r="D211" s="78"/>
      <c r="E211" s="31" t="s">
        <v>7</v>
      </c>
      <c r="F211" s="35" t="s">
        <v>231</v>
      </c>
      <c r="G211" s="48">
        <v>3244747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3244747</v>
      </c>
      <c r="O211" s="48">
        <v>0</v>
      </c>
      <c r="P211" s="48">
        <v>0</v>
      </c>
      <c r="Q211" s="123"/>
    </row>
    <row r="212" spans="1:17" ht="45.75" customHeight="1">
      <c r="A212" s="94"/>
      <c r="B212" s="94"/>
      <c r="C212" s="94"/>
      <c r="D212" s="78"/>
      <c r="E212" s="31" t="s">
        <v>8</v>
      </c>
      <c r="F212" s="35"/>
      <c r="G212" s="48">
        <v>3244747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3244747</v>
      </c>
      <c r="O212" s="48">
        <v>0</v>
      </c>
      <c r="P212" s="48">
        <v>0</v>
      </c>
      <c r="Q212" s="123"/>
    </row>
    <row r="213" spans="1:17" ht="45.75" customHeight="1">
      <c r="A213" s="94" t="s">
        <v>225</v>
      </c>
      <c r="B213" s="94" t="s">
        <v>232</v>
      </c>
      <c r="C213" s="94" t="s">
        <v>233</v>
      </c>
      <c r="D213" s="78" t="s">
        <v>227</v>
      </c>
      <c r="E213" s="31" t="s">
        <v>6</v>
      </c>
      <c r="F213" s="35" t="s">
        <v>234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123" t="s">
        <v>252</v>
      </c>
    </row>
    <row r="214" spans="1:17" ht="45.75" customHeight="1">
      <c r="A214" s="94"/>
      <c r="B214" s="94"/>
      <c r="C214" s="94"/>
      <c r="D214" s="78"/>
      <c r="E214" s="31" t="s">
        <v>7</v>
      </c>
      <c r="F214" s="35" t="s">
        <v>234</v>
      </c>
      <c r="G214" s="48">
        <v>1556886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1556886</v>
      </c>
      <c r="O214" s="48">
        <v>0</v>
      </c>
      <c r="P214" s="48">
        <v>0</v>
      </c>
      <c r="Q214" s="123"/>
    </row>
    <row r="215" spans="1:17" ht="45.75" customHeight="1">
      <c r="A215" s="94"/>
      <c r="B215" s="94"/>
      <c r="C215" s="94"/>
      <c r="D215" s="78"/>
      <c r="E215" s="31" t="s">
        <v>8</v>
      </c>
      <c r="F215" s="35"/>
      <c r="G215" s="48">
        <v>1556886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1556886</v>
      </c>
      <c r="O215" s="48">
        <v>0</v>
      </c>
      <c r="P215" s="48">
        <v>0</v>
      </c>
      <c r="Q215" s="123"/>
    </row>
    <row r="216" spans="1:17" ht="45.75" customHeight="1">
      <c r="A216" s="94" t="s">
        <v>225</v>
      </c>
      <c r="B216" s="94" t="s">
        <v>232</v>
      </c>
      <c r="C216" s="94" t="s">
        <v>235</v>
      </c>
      <c r="D216" s="78" t="s">
        <v>227</v>
      </c>
      <c r="E216" s="31" t="s">
        <v>6</v>
      </c>
      <c r="F216" s="35" t="s">
        <v>236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123" t="s">
        <v>252</v>
      </c>
    </row>
    <row r="217" spans="1:17" ht="45.75" customHeight="1">
      <c r="A217" s="94"/>
      <c r="B217" s="94"/>
      <c r="C217" s="94"/>
      <c r="D217" s="78"/>
      <c r="E217" s="31" t="s">
        <v>7</v>
      </c>
      <c r="F217" s="35" t="s">
        <v>236</v>
      </c>
      <c r="G217" s="48">
        <v>5260596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5260596</v>
      </c>
      <c r="O217" s="48">
        <v>0</v>
      </c>
      <c r="P217" s="48">
        <v>0</v>
      </c>
      <c r="Q217" s="123"/>
    </row>
    <row r="218" spans="1:17" ht="45.75" customHeight="1">
      <c r="A218" s="94"/>
      <c r="B218" s="94"/>
      <c r="C218" s="94"/>
      <c r="D218" s="78"/>
      <c r="E218" s="31" t="s">
        <v>8</v>
      </c>
      <c r="F218" s="35"/>
      <c r="G218" s="48">
        <v>5260596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5260596</v>
      </c>
      <c r="O218" s="48">
        <v>0</v>
      </c>
      <c r="P218" s="48">
        <v>0</v>
      </c>
      <c r="Q218" s="123"/>
    </row>
    <row r="219" spans="1:17" ht="45.75" customHeight="1">
      <c r="A219" s="82" t="s">
        <v>237</v>
      </c>
      <c r="B219" s="82" t="s">
        <v>238</v>
      </c>
      <c r="C219" s="82" t="s">
        <v>239</v>
      </c>
      <c r="D219" s="95" t="s">
        <v>240</v>
      </c>
      <c r="E219" s="31" t="s">
        <v>6</v>
      </c>
      <c r="F219" s="29" t="s">
        <v>241</v>
      </c>
      <c r="G219" s="48">
        <v>1990000</v>
      </c>
      <c r="H219" s="48">
        <v>0</v>
      </c>
      <c r="I219" s="48">
        <v>0</v>
      </c>
      <c r="J219" s="48">
        <v>0</v>
      </c>
      <c r="K219" s="48">
        <v>560000</v>
      </c>
      <c r="L219" s="48">
        <v>138375</v>
      </c>
      <c r="M219" s="48">
        <v>421625</v>
      </c>
      <c r="N219" s="48">
        <v>790000</v>
      </c>
      <c r="O219" s="48">
        <v>640000</v>
      </c>
      <c r="P219" s="48">
        <v>0</v>
      </c>
      <c r="Q219" s="123" t="s">
        <v>292</v>
      </c>
    </row>
    <row r="220" spans="1:17" ht="45.75" customHeight="1">
      <c r="A220" s="83"/>
      <c r="B220" s="83"/>
      <c r="C220" s="83"/>
      <c r="D220" s="95"/>
      <c r="E220" s="31" t="s">
        <v>7</v>
      </c>
      <c r="F220" s="29" t="s">
        <v>241</v>
      </c>
      <c r="G220" s="48">
        <v>1990000</v>
      </c>
      <c r="H220" s="48">
        <v>0</v>
      </c>
      <c r="I220" s="48">
        <v>0</v>
      </c>
      <c r="J220" s="48">
        <v>0</v>
      </c>
      <c r="K220" s="48">
        <v>560000</v>
      </c>
      <c r="L220" s="48">
        <v>138375</v>
      </c>
      <c r="M220" s="48">
        <v>421625</v>
      </c>
      <c r="N220" s="48">
        <v>790000</v>
      </c>
      <c r="O220" s="48">
        <v>640000</v>
      </c>
      <c r="P220" s="48">
        <v>0</v>
      </c>
      <c r="Q220" s="123"/>
    </row>
    <row r="221" spans="1:17" ht="45.75" customHeight="1">
      <c r="A221" s="83"/>
      <c r="B221" s="83"/>
      <c r="C221" s="83"/>
      <c r="D221" s="95"/>
      <c r="E221" s="31" t="s">
        <v>8</v>
      </c>
      <c r="F221" s="8"/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123"/>
    </row>
  </sheetData>
  <sheetProtection/>
  <mergeCells count="370">
    <mergeCell ref="A2:Q2"/>
    <mergeCell ref="A4:C5"/>
    <mergeCell ref="D4:D5"/>
    <mergeCell ref="E4:E5"/>
    <mergeCell ref="F4:F5"/>
    <mergeCell ref="G4:G5"/>
    <mergeCell ref="H4:J4"/>
    <mergeCell ref="K4:M4"/>
    <mergeCell ref="N4:N5"/>
    <mergeCell ref="O4:O5"/>
    <mergeCell ref="P4:P5"/>
    <mergeCell ref="Q4:Q5"/>
    <mergeCell ref="A6:C8"/>
    <mergeCell ref="D6:D8"/>
    <mergeCell ref="F6:F8"/>
    <mergeCell ref="A9:A11"/>
    <mergeCell ref="B9:B11"/>
    <mergeCell ref="C9:C11"/>
    <mergeCell ref="D9:D11"/>
    <mergeCell ref="Q9:Q11"/>
    <mergeCell ref="A12:A14"/>
    <mergeCell ref="B12:B14"/>
    <mergeCell ref="C12:C14"/>
    <mergeCell ref="D12:D14"/>
    <mergeCell ref="Q12:Q14"/>
    <mergeCell ref="A15:A17"/>
    <mergeCell ref="B15:B17"/>
    <mergeCell ref="C15:C17"/>
    <mergeCell ref="D15:D17"/>
    <mergeCell ref="Q15:Q17"/>
    <mergeCell ref="A18:A20"/>
    <mergeCell ref="B18:B20"/>
    <mergeCell ref="C18:C20"/>
    <mergeCell ref="D18:D20"/>
    <mergeCell ref="Q18:Q20"/>
    <mergeCell ref="A21:A23"/>
    <mergeCell ref="B21:B23"/>
    <mergeCell ref="C21:C23"/>
    <mergeCell ref="D21:D23"/>
    <mergeCell ref="Q21:Q23"/>
    <mergeCell ref="A24:A26"/>
    <mergeCell ref="B24:B26"/>
    <mergeCell ref="C24:C26"/>
    <mergeCell ref="D24:D26"/>
    <mergeCell ref="Q24:Q26"/>
    <mergeCell ref="A27:A29"/>
    <mergeCell ref="B27:B29"/>
    <mergeCell ref="C27:C29"/>
    <mergeCell ref="D27:D29"/>
    <mergeCell ref="Q27:Q29"/>
    <mergeCell ref="A30:A32"/>
    <mergeCell ref="B30:B32"/>
    <mergeCell ref="C30:C32"/>
    <mergeCell ref="D30:D32"/>
    <mergeCell ref="Q30:Q32"/>
    <mergeCell ref="A33:A35"/>
    <mergeCell ref="B33:B35"/>
    <mergeCell ref="C33:C35"/>
    <mergeCell ref="D33:D35"/>
    <mergeCell ref="Q33:Q35"/>
    <mergeCell ref="A36:A38"/>
    <mergeCell ref="B36:B38"/>
    <mergeCell ref="C36:C38"/>
    <mergeCell ref="D36:D38"/>
    <mergeCell ref="Q36:Q38"/>
    <mergeCell ref="A39:A41"/>
    <mergeCell ref="B39:B41"/>
    <mergeCell ref="C39:C41"/>
    <mergeCell ref="D39:D41"/>
    <mergeCell ref="Q39:Q41"/>
    <mergeCell ref="A42:A44"/>
    <mergeCell ref="B42:B44"/>
    <mergeCell ref="C42:C44"/>
    <mergeCell ref="D42:D44"/>
    <mergeCell ref="Q42:Q44"/>
    <mergeCell ref="A45:A47"/>
    <mergeCell ref="B45:B47"/>
    <mergeCell ref="C45:C47"/>
    <mergeCell ref="D45:D47"/>
    <mergeCell ref="Q45:Q47"/>
    <mergeCell ref="A48:A50"/>
    <mergeCell ref="B48:B50"/>
    <mergeCell ref="C48:C50"/>
    <mergeCell ref="D48:D50"/>
    <mergeCell ref="Q48:Q50"/>
    <mergeCell ref="A51:A53"/>
    <mergeCell ref="B51:B53"/>
    <mergeCell ref="C51:C53"/>
    <mergeCell ref="D51:D53"/>
    <mergeCell ref="Q51:Q53"/>
    <mergeCell ref="A54:A56"/>
    <mergeCell ref="B54:B56"/>
    <mergeCell ref="C54:C56"/>
    <mergeCell ref="D54:D56"/>
    <mergeCell ref="Q54:Q56"/>
    <mergeCell ref="A57:A59"/>
    <mergeCell ref="B57:B59"/>
    <mergeCell ref="C57:C59"/>
    <mergeCell ref="D57:D59"/>
    <mergeCell ref="Q57:Q59"/>
    <mergeCell ref="A60:A62"/>
    <mergeCell ref="B60:B62"/>
    <mergeCell ref="C60:C62"/>
    <mergeCell ref="D60:D62"/>
    <mergeCell ref="Q60:Q62"/>
    <mergeCell ref="A63:A65"/>
    <mergeCell ref="B63:B65"/>
    <mergeCell ref="C63:C65"/>
    <mergeCell ref="D63:D65"/>
    <mergeCell ref="Q63:Q65"/>
    <mergeCell ref="A66:A68"/>
    <mergeCell ref="B66:B68"/>
    <mergeCell ref="C66:C68"/>
    <mergeCell ref="D66:D68"/>
    <mergeCell ref="Q66:Q68"/>
    <mergeCell ref="A69:A71"/>
    <mergeCell ref="B69:B71"/>
    <mergeCell ref="C69:C71"/>
    <mergeCell ref="D69:D71"/>
    <mergeCell ref="Q69:Q71"/>
    <mergeCell ref="A72:A74"/>
    <mergeCell ref="B72:B74"/>
    <mergeCell ref="C72:C74"/>
    <mergeCell ref="D72:D74"/>
    <mergeCell ref="Q72:Q74"/>
    <mergeCell ref="A75:A77"/>
    <mergeCell ref="B75:B77"/>
    <mergeCell ref="C75:C77"/>
    <mergeCell ref="D75:D77"/>
    <mergeCell ref="Q75:Q77"/>
    <mergeCell ref="A78:A80"/>
    <mergeCell ref="B78:B80"/>
    <mergeCell ref="C78:C80"/>
    <mergeCell ref="D78:D80"/>
    <mergeCell ref="Q78:Q80"/>
    <mergeCell ref="A81:A83"/>
    <mergeCell ref="B81:B83"/>
    <mergeCell ref="C81:C83"/>
    <mergeCell ref="D81:D83"/>
    <mergeCell ref="Q81:Q83"/>
    <mergeCell ref="A84:A86"/>
    <mergeCell ref="B84:B86"/>
    <mergeCell ref="C84:C86"/>
    <mergeCell ref="D84:D86"/>
    <mergeCell ref="Q84:Q86"/>
    <mergeCell ref="A87:A89"/>
    <mergeCell ref="B87:B89"/>
    <mergeCell ref="C87:C89"/>
    <mergeCell ref="D87:D89"/>
    <mergeCell ref="Q87:Q89"/>
    <mergeCell ref="A90:A92"/>
    <mergeCell ref="B90:B92"/>
    <mergeCell ref="C90:C92"/>
    <mergeCell ref="D90:D92"/>
    <mergeCell ref="Q90:Q92"/>
    <mergeCell ref="A93:A95"/>
    <mergeCell ref="B93:B95"/>
    <mergeCell ref="C93:C95"/>
    <mergeCell ref="D93:D95"/>
    <mergeCell ref="Q93:Q95"/>
    <mergeCell ref="A96:A98"/>
    <mergeCell ref="B96:B98"/>
    <mergeCell ref="C96:C98"/>
    <mergeCell ref="D96:D98"/>
    <mergeCell ref="Q96:Q98"/>
    <mergeCell ref="A99:A101"/>
    <mergeCell ref="B99:B101"/>
    <mergeCell ref="C99:C101"/>
    <mergeCell ref="D99:D101"/>
    <mergeCell ref="Q99:Q101"/>
    <mergeCell ref="A102:A104"/>
    <mergeCell ref="B102:B104"/>
    <mergeCell ref="C102:C104"/>
    <mergeCell ref="D102:D104"/>
    <mergeCell ref="Q102:Q104"/>
    <mergeCell ref="A105:A107"/>
    <mergeCell ref="B105:B107"/>
    <mergeCell ref="C105:C107"/>
    <mergeCell ref="D105:D107"/>
    <mergeCell ref="Q105:Q107"/>
    <mergeCell ref="A108:A110"/>
    <mergeCell ref="B108:B110"/>
    <mergeCell ref="C108:C110"/>
    <mergeCell ref="D108:D110"/>
    <mergeCell ref="Q108:Q110"/>
    <mergeCell ref="A111:A113"/>
    <mergeCell ref="B111:B113"/>
    <mergeCell ref="C111:C113"/>
    <mergeCell ref="D111:D113"/>
    <mergeCell ref="Q111:Q113"/>
    <mergeCell ref="A114:A116"/>
    <mergeCell ref="B114:B116"/>
    <mergeCell ref="C114:C116"/>
    <mergeCell ref="D114:D116"/>
    <mergeCell ref="Q114:Q116"/>
    <mergeCell ref="A117:A119"/>
    <mergeCell ref="B117:B119"/>
    <mergeCell ref="C117:C119"/>
    <mergeCell ref="D117:D119"/>
    <mergeCell ref="Q117:Q119"/>
    <mergeCell ref="A120:A122"/>
    <mergeCell ref="B120:B122"/>
    <mergeCell ref="C120:C122"/>
    <mergeCell ref="D120:D122"/>
    <mergeCell ref="Q120:Q122"/>
    <mergeCell ref="A123:A125"/>
    <mergeCell ref="B123:B125"/>
    <mergeCell ref="C123:C125"/>
    <mergeCell ref="D123:D125"/>
    <mergeCell ref="Q123:Q125"/>
    <mergeCell ref="A126:A128"/>
    <mergeCell ref="B126:B128"/>
    <mergeCell ref="C126:C128"/>
    <mergeCell ref="D126:D128"/>
    <mergeCell ref="Q126:Q128"/>
    <mergeCell ref="A129:A131"/>
    <mergeCell ref="B129:B131"/>
    <mergeCell ref="C129:C131"/>
    <mergeCell ref="D129:D131"/>
    <mergeCell ref="Q129:Q131"/>
    <mergeCell ref="A132:A134"/>
    <mergeCell ref="B132:B134"/>
    <mergeCell ref="C132:C134"/>
    <mergeCell ref="D132:D134"/>
    <mergeCell ref="Q132:Q134"/>
    <mergeCell ref="A135:A137"/>
    <mergeCell ref="B135:B137"/>
    <mergeCell ref="C135:C137"/>
    <mergeCell ref="D135:D137"/>
    <mergeCell ref="Q135:Q137"/>
    <mergeCell ref="A138:A140"/>
    <mergeCell ref="B138:B140"/>
    <mergeCell ref="C138:C140"/>
    <mergeCell ref="D138:D140"/>
    <mergeCell ref="Q138:Q140"/>
    <mergeCell ref="A141:A143"/>
    <mergeCell ref="B141:B143"/>
    <mergeCell ref="C141:C143"/>
    <mergeCell ref="D141:D143"/>
    <mergeCell ref="Q141:Q143"/>
    <mergeCell ref="A144:A146"/>
    <mergeCell ref="B144:B146"/>
    <mergeCell ref="C144:C146"/>
    <mergeCell ref="D144:D146"/>
    <mergeCell ref="Q144:Q146"/>
    <mergeCell ref="A147:A149"/>
    <mergeCell ref="B147:B149"/>
    <mergeCell ref="C147:C149"/>
    <mergeCell ref="D147:D149"/>
    <mergeCell ref="Q147:Q149"/>
    <mergeCell ref="A150:A152"/>
    <mergeCell ref="B150:B152"/>
    <mergeCell ref="C150:C152"/>
    <mergeCell ref="D150:D152"/>
    <mergeCell ref="Q150:Q152"/>
    <mergeCell ref="A153:A155"/>
    <mergeCell ref="B153:B155"/>
    <mergeCell ref="C153:C155"/>
    <mergeCell ref="D153:D155"/>
    <mergeCell ref="Q153:Q155"/>
    <mergeCell ref="A156:A158"/>
    <mergeCell ref="B156:B158"/>
    <mergeCell ref="C156:C158"/>
    <mergeCell ref="D156:D158"/>
    <mergeCell ref="Q156:Q158"/>
    <mergeCell ref="A159:A161"/>
    <mergeCell ref="B159:B161"/>
    <mergeCell ref="C159:C161"/>
    <mergeCell ref="D159:D161"/>
    <mergeCell ref="Q159:Q161"/>
    <mergeCell ref="A162:A164"/>
    <mergeCell ref="B162:B164"/>
    <mergeCell ref="C162:C164"/>
    <mergeCell ref="D162:D164"/>
    <mergeCell ref="Q162:Q164"/>
    <mergeCell ref="A165:A167"/>
    <mergeCell ref="B165:B167"/>
    <mergeCell ref="C165:C167"/>
    <mergeCell ref="D165:D167"/>
    <mergeCell ref="Q165:Q167"/>
    <mergeCell ref="A168:A170"/>
    <mergeCell ref="B168:B170"/>
    <mergeCell ref="C168:C170"/>
    <mergeCell ref="D168:D170"/>
    <mergeCell ref="Q168:Q170"/>
    <mergeCell ref="A171:A173"/>
    <mergeCell ref="B171:B173"/>
    <mergeCell ref="C171:C173"/>
    <mergeCell ref="D171:D173"/>
    <mergeCell ref="Q171:Q173"/>
    <mergeCell ref="A174:A176"/>
    <mergeCell ref="B174:B176"/>
    <mergeCell ref="C174:C176"/>
    <mergeCell ref="D174:D176"/>
    <mergeCell ref="Q174:Q176"/>
    <mergeCell ref="A177:A179"/>
    <mergeCell ref="B177:B179"/>
    <mergeCell ref="C177:C179"/>
    <mergeCell ref="D177:D179"/>
    <mergeCell ref="Q177:Q179"/>
    <mergeCell ref="A180:A182"/>
    <mergeCell ref="B180:B182"/>
    <mergeCell ref="C180:C182"/>
    <mergeCell ref="D180:D182"/>
    <mergeCell ref="Q180:Q182"/>
    <mergeCell ref="A183:A185"/>
    <mergeCell ref="B183:B185"/>
    <mergeCell ref="C183:C185"/>
    <mergeCell ref="D183:D185"/>
    <mergeCell ref="Q183:Q185"/>
    <mergeCell ref="A186:A188"/>
    <mergeCell ref="B186:B188"/>
    <mergeCell ref="C186:C188"/>
    <mergeCell ref="D186:D188"/>
    <mergeCell ref="Q186:Q188"/>
    <mergeCell ref="A189:A191"/>
    <mergeCell ref="B189:B191"/>
    <mergeCell ref="C189:C191"/>
    <mergeCell ref="D189:D191"/>
    <mergeCell ref="Q189:Q191"/>
    <mergeCell ref="A192:A194"/>
    <mergeCell ref="B192:B194"/>
    <mergeCell ref="C192:C194"/>
    <mergeCell ref="D192:D194"/>
    <mergeCell ref="Q192:Q194"/>
    <mergeCell ref="A195:A197"/>
    <mergeCell ref="B195:B197"/>
    <mergeCell ref="C195:C197"/>
    <mergeCell ref="D195:D197"/>
    <mergeCell ref="Q195:Q197"/>
    <mergeCell ref="A198:A200"/>
    <mergeCell ref="B198:B200"/>
    <mergeCell ref="C198:C200"/>
    <mergeCell ref="D198:D200"/>
    <mergeCell ref="Q198:Q200"/>
    <mergeCell ref="A201:A203"/>
    <mergeCell ref="B201:B203"/>
    <mergeCell ref="C201:C203"/>
    <mergeCell ref="D201:D203"/>
    <mergeCell ref="Q201:Q203"/>
    <mergeCell ref="A204:A206"/>
    <mergeCell ref="B204:B206"/>
    <mergeCell ref="C204:C206"/>
    <mergeCell ref="D204:D206"/>
    <mergeCell ref="Q204:Q206"/>
    <mergeCell ref="A207:A209"/>
    <mergeCell ref="B207:B209"/>
    <mergeCell ref="C207:C209"/>
    <mergeCell ref="D207:D209"/>
    <mergeCell ref="Q207:Q209"/>
    <mergeCell ref="A210:A212"/>
    <mergeCell ref="B210:B212"/>
    <mergeCell ref="C210:C212"/>
    <mergeCell ref="D210:D212"/>
    <mergeCell ref="Q210:Q212"/>
    <mergeCell ref="A213:A215"/>
    <mergeCell ref="B213:B215"/>
    <mergeCell ref="C213:C215"/>
    <mergeCell ref="D213:D215"/>
    <mergeCell ref="Q213:Q215"/>
    <mergeCell ref="A216:A218"/>
    <mergeCell ref="B216:B218"/>
    <mergeCell ref="C216:C218"/>
    <mergeCell ref="D216:D218"/>
    <mergeCell ref="Q216:Q218"/>
    <mergeCell ref="A219:A221"/>
    <mergeCell ref="B219:B221"/>
    <mergeCell ref="C219:C221"/>
    <mergeCell ref="D219:D221"/>
    <mergeCell ref="Q219:Q221"/>
  </mergeCells>
  <printOptions/>
  <pageMargins left="0.1968503937007874" right="0" top="0.31496062992125984" bottom="0.2362204724409449" header="0.31496062992125984" footer="0.1968503937007874"/>
  <pageSetup horizontalDpi="600" verticalDpi="600" orientation="landscape" pageOrder="overThenDown" paperSize="9" scale="69" r:id="rId1"/>
  <headerFooter alignWithMargins="0">
    <oddHeader>&amp;L&amp;C&amp;R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21"/>
  <sheetViews>
    <sheetView view="pageLayout" workbookViewId="0" topLeftCell="A80">
      <selection activeCell="E84" sqref="A84:IV104"/>
    </sheetView>
  </sheetViews>
  <sheetFormatPr defaultColWidth="8.88671875" defaultRowHeight="12.75" customHeight="1"/>
  <cols>
    <col min="1" max="2" width="8.6640625" style="23" customWidth="1"/>
    <col min="3" max="3" width="8.21484375" style="23" customWidth="1"/>
    <col min="4" max="4" width="9.21484375" style="15" customWidth="1"/>
    <col min="5" max="5" width="5.77734375" style="12" customWidth="1"/>
    <col min="6" max="6" width="25.99609375" style="12" customWidth="1"/>
    <col min="7" max="13" width="9.10546875" style="19" customWidth="1"/>
    <col min="14" max="14" width="9.10546875" style="61" customWidth="1"/>
    <col min="15" max="16" width="9.10546875" style="19" customWidth="1"/>
    <col min="17" max="17" width="18.6640625" style="17" customWidth="1"/>
    <col min="18" max="18" width="9.88671875" style="1" customWidth="1"/>
    <col min="19" max="16384" width="8.88671875" style="1" customWidth="1"/>
  </cols>
  <sheetData>
    <row r="1" ht="5.25" customHeight="1"/>
    <row r="2" spans="1:17" ht="37.5" customHeight="1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ht="15" customHeight="1">
      <c r="Q3" s="18" t="s">
        <v>98</v>
      </c>
    </row>
    <row r="4" spans="1:17" ht="23.25" customHeight="1">
      <c r="A4" s="103" t="s">
        <v>9</v>
      </c>
      <c r="B4" s="103"/>
      <c r="C4" s="103"/>
      <c r="D4" s="103" t="s">
        <v>12</v>
      </c>
      <c r="E4" s="103" t="s">
        <v>0</v>
      </c>
      <c r="F4" s="103" t="s">
        <v>1</v>
      </c>
      <c r="G4" s="104" t="s">
        <v>2</v>
      </c>
      <c r="H4" s="100" t="s">
        <v>109</v>
      </c>
      <c r="I4" s="100"/>
      <c r="J4" s="100"/>
      <c r="K4" s="100" t="s">
        <v>110</v>
      </c>
      <c r="L4" s="100"/>
      <c r="M4" s="100"/>
      <c r="N4" s="132" t="s">
        <v>111</v>
      </c>
      <c r="O4" s="100" t="s">
        <v>112</v>
      </c>
      <c r="P4" s="106" t="s">
        <v>113</v>
      </c>
      <c r="Q4" s="103" t="s">
        <v>100</v>
      </c>
    </row>
    <row r="5" spans="1:17" ht="23.25" customHeight="1">
      <c r="A5" s="103"/>
      <c r="B5" s="103"/>
      <c r="C5" s="103"/>
      <c r="D5" s="103"/>
      <c r="E5" s="103"/>
      <c r="F5" s="103"/>
      <c r="G5" s="104"/>
      <c r="H5" s="58" t="s">
        <v>3</v>
      </c>
      <c r="I5" s="58" t="s">
        <v>4</v>
      </c>
      <c r="J5" s="58" t="s">
        <v>5</v>
      </c>
      <c r="K5" s="58" t="s">
        <v>3</v>
      </c>
      <c r="L5" s="58" t="s">
        <v>4</v>
      </c>
      <c r="M5" s="58" t="s">
        <v>5</v>
      </c>
      <c r="N5" s="132"/>
      <c r="O5" s="100"/>
      <c r="P5" s="106"/>
      <c r="Q5" s="103"/>
    </row>
    <row r="6" spans="1:17" ht="24" customHeight="1">
      <c r="A6" s="105" t="s">
        <v>54</v>
      </c>
      <c r="B6" s="105"/>
      <c r="C6" s="105"/>
      <c r="D6" s="105"/>
      <c r="E6" s="13" t="s">
        <v>55</v>
      </c>
      <c r="F6" s="105" t="s">
        <v>319</v>
      </c>
      <c r="G6" s="20">
        <f>SUM(H6,K6,N6,O6,P6)</f>
        <v>1448334152</v>
      </c>
      <c r="H6" s="20">
        <f>SUMIF($E$9:$H$241,E9,$H$9:$H$241)</f>
        <v>496586574</v>
      </c>
      <c r="I6" s="20">
        <f>SUMIF($E$9:$I$241,E9,$I$9:$I$241)</f>
        <v>478728610</v>
      </c>
      <c r="J6" s="20">
        <f>H6-I6</f>
        <v>17857964</v>
      </c>
      <c r="K6" s="20">
        <f>SUMIF($E$9:$M$241,E9,K$9:K$241)</f>
        <v>116189800</v>
      </c>
      <c r="L6" s="20">
        <f>SUMIF($E$9:$M$241,E9,L$9:L$241)</f>
        <v>76899222</v>
      </c>
      <c r="M6" s="20">
        <f>K6-L6</f>
        <v>39290578</v>
      </c>
      <c r="N6" s="62">
        <f>SUMIF($E$9:$P$241,E9,N$9:N$521)</f>
        <v>148494642</v>
      </c>
      <c r="O6" s="20">
        <f>SUMIF($E$9:$P$241,E9,O$9:O$521)</f>
        <v>219976313</v>
      </c>
      <c r="P6" s="20">
        <f>SUMIF($E$9:$P$241,E9,P$9:P$521)</f>
        <v>467086823</v>
      </c>
      <c r="Q6" s="16"/>
    </row>
    <row r="7" spans="1:17" ht="24" customHeight="1">
      <c r="A7" s="105"/>
      <c r="B7" s="105"/>
      <c r="C7" s="105"/>
      <c r="D7" s="105"/>
      <c r="E7" s="13" t="s">
        <v>56</v>
      </c>
      <c r="F7" s="105"/>
      <c r="G7" s="20">
        <f>SUM(H7,K7,N7,O7,P7)</f>
        <v>1530122603</v>
      </c>
      <c r="H7" s="20">
        <f>SUMIF($E$9:$H$241,E10,$H$9:$H$241)</f>
        <v>496586574</v>
      </c>
      <c r="I7" s="20">
        <f>SUMIF($E$9:$I$241,E10,$I$9:$I$241)</f>
        <v>481060190</v>
      </c>
      <c r="J7" s="20">
        <f>H7-I7</f>
        <v>15526384</v>
      </c>
      <c r="K7" s="20">
        <f>SUMIF($E$9:$M$241,E10,K$9:K$241)</f>
        <v>116189800</v>
      </c>
      <c r="L7" s="20">
        <f>SUMIF($E$9:$M$241,E10,L$9:L$521)</f>
        <v>78536673</v>
      </c>
      <c r="M7" s="20">
        <f>K7-L7</f>
        <v>37653127</v>
      </c>
      <c r="N7" s="62">
        <f>SUMIF($E$9:$P$241,E10,N$9:N$521)</f>
        <v>154081065</v>
      </c>
      <c r="O7" s="20">
        <f>SUMIF($E$9:$P$241,E10,O$9:O$521)</f>
        <v>148249727</v>
      </c>
      <c r="P7" s="20">
        <f>SUMIF($E$9:$P$241,E10,P$9:P$521)</f>
        <v>615015437</v>
      </c>
      <c r="Q7" s="16"/>
    </row>
    <row r="8" spans="1:17" ht="24" customHeight="1">
      <c r="A8" s="105"/>
      <c r="B8" s="105"/>
      <c r="C8" s="105"/>
      <c r="D8" s="105"/>
      <c r="E8" s="13" t="s">
        <v>57</v>
      </c>
      <c r="F8" s="105"/>
      <c r="G8" s="20">
        <f>G7-G6</f>
        <v>81788451</v>
      </c>
      <c r="H8" s="20">
        <f>H7-H6</f>
        <v>0</v>
      </c>
      <c r="I8" s="20">
        <f aca="true" t="shared" si="0" ref="I8:P8">I7-I6</f>
        <v>2331580</v>
      </c>
      <c r="J8" s="20">
        <f t="shared" si="0"/>
        <v>-2331580</v>
      </c>
      <c r="K8" s="20">
        <f t="shared" si="0"/>
        <v>0</v>
      </c>
      <c r="L8" s="20">
        <f t="shared" si="0"/>
        <v>1637451</v>
      </c>
      <c r="M8" s="20">
        <f t="shared" si="0"/>
        <v>-1637451</v>
      </c>
      <c r="N8" s="62">
        <f t="shared" si="0"/>
        <v>5586423</v>
      </c>
      <c r="O8" s="20">
        <f t="shared" si="0"/>
        <v>-71726586</v>
      </c>
      <c r="P8" s="20">
        <f t="shared" si="0"/>
        <v>147928614</v>
      </c>
      <c r="Q8" s="16"/>
    </row>
    <row r="9" spans="1:17" s="2" customFormat="1" ht="51" customHeight="1">
      <c r="A9" s="101" t="s">
        <v>58</v>
      </c>
      <c r="B9" s="101" t="s">
        <v>59</v>
      </c>
      <c r="C9" s="92" t="s">
        <v>60</v>
      </c>
      <c r="D9" s="92" t="s">
        <v>61</v>
      </c>
      <c r="E9" s="31" t="s">
        <v>6</v>
      </c>
      <c r="F9" s="29" t="s">
        <v>62</v>
      </c>
      <c r="G9" s="48">
        <v>14029000</v>
      </c>
      <c r="H9" s="48">
        <v>3138436</v>
      </c>
      <c r="I9" s="48">
        <v>2909876</v>
      </c>
      <c r="J9" s="48">
        <v>228560</v>
      </c>
      <c r="K9" s="48">
        <v>3595590</v>
      </c>
      <c r="L9" s="48">
        <v>2977191</v>
      </c>
      <c r="M9" s="48">
        <v>618399</v>
      </c>
      <c r="N9" s="63">
        <v>7294974</v>
      </c>
      <c r="O9" s="48">
        <v>0</v>
      </c>
      <c r="P9" s="48">
        <v>0</v>
      </c>
      <c r="Q9" s="79" t="s">
        <v>246</v>
      </c>
    </row>
    <row r="10" spans="1:17" s="2" customFormat="1" ht="51" customHeight="1">
      <c r="A10" s="101"/>
      <c r="B10" s="101"/>
      <c r="C10" s="92"/>
      <c r="D10" s="92"/>
      <c r="E10" s="31" t="s">
        <v>7</v>
      </c>
      <c r="F10" s="29" t="s">
        <v>62</v>
      </c>
      <c r="G10" s="48">
        <v>13429000</v>
      </c>
      <c r="H10" s="48">
        <v>3138436</v>
      </c>
      <c r="I10" s="48">
        <v>2975876</v>
      </c>
      <c r="J10" s="48">
        <v>162560</v>
      </c>
      <c r="K10" s="48">
        <v>3595590</v>
      </c>
      <c r="L10" s="48">
        <v>2977191</v>
      </c>
      <c r="M10" s="48">
        <v>618399</v>
      </c>
      <c r="N10" s="63">
        <v>6694974</v>
      </c>
      <c r="O10" s="48">
        <v>0</v>
      </c>
      <c r="P10" s="48">
        <v>0</v>
      </c>
      <c r="Q10" s="79"/>
    </row>
    <row r="11" spans="1:17" s="2" customFormat="1" ht="39.75" customHeight="1">
      <c r="A11" s="101"/>
      <c r="B11" s="101"/>
      <c r="C11" s="92"/>
      <c r="D11" s="92"/>
      <c r="E11" s="31" t="s">
        <v>8</v>
      </c>
      <c r="F11" s="45"/>
      <c r="G11" s="48">
        <v>-600000</v>
      </c>
      <c r="H11" s="48">
        <v>0</v>
      </c>
      <c r="I11" s="48">
        <v>66000</v>
      </c>
      <c r="J11" s="48">
        <v>-66000</v>
      </c>
      <c r="K11" s="48">
        <v>0</v>
      </c>
      <c r="L11" s="48">
        <v>0</v>
      </c>
      <c r="M11" s="48">
        <v>0</v>
      </c>
      <c r="N11" s="63">
        <v>-600000</v>
      </c>
      <c r="O11" s="48">
        <v>0</v>
      </c>
      <c r="P11" s="48">
        <v>0</v>
      </c>
      <c r="Q11" s="79"/>
    </row>
    <row r="12" spans="1:17" s="25" customFormat="1" ht="39" customHeight="1">
      <c r="A12" s="111"/>
      <c r="B12" s="111"/>
      <c r="C12" s="95"/>
      <c r="D12" s="78"/>
      <c r="E12" s="7"/>
      <c r="F12" s="59"/>
      <c r="G12" s="38"/>
      <c r="H12" s="38"/>
      <c r="I12" s="38"/>
      <c r="J12" s="38"/>
      <c r="K12" s="38"/>
      <c r="L12" s="38"/>
      <c r="M12" s="38"/>
      <c r="N12" s="64"/>
      <c r="O12" s="38"/>
      <c r="P12" s="38"/>
      <c r="Q12" s="80"/>
    </row>
    <row r="13" spans="1:17" s="25" customFormat="1" ht="39" customHeight="1">
      <c r="A13" s="111"/>
      <c r="B13" s="111"/>
      <c r="C13" s="95"/>
      <c r="D13" s="78"/>
      <c r="E13" s="7"/>
      <c r="F13" s="59"/>
      <c r="G13" s="38"/>
      <c r="H13" s="38"/>
      <c r="I13" s="38"/>
      <c r="J13" s="38"/>
      <c r="K13" s="38"/>
      <c r="L13" s="38"/>
      <c r="M13" s="38"/>
      <c r="N13" s="64"/>
      <c r="O13" s="38"/>
      <c r="P13" s="38"/>
      <c r="Q13" s="80"/>
    </row>
    <row r="14" spans="1:17" s="25" customFormat="1" ht="39" customHeight="1">
      <c r="A14" s="111"/>
      <c r="B14" s="111"/>
      <c r="C14" s="95"/>
      <c r="D14" s="78"/>
      <c r="E14" s="7"/>
      <c r="F14" s="11"/>
      <c r="G14" s="39"/>
      <c r="H14" s="39"/>
      <c r="I14" s="39"/>
      <c r="J14" s="39"/>
      <c r="K14" s="39"/>
      <c r="L14" s="39"/>
      <c r="M14" s="39"/>
      <c r="N14" s="65"/>
      <c r="O14" s="39"/>
      <c r="P14" s="39"/>
      <c r="Q14" s="80"/>
    </row>
    <row r="15" spans="1:17" s="25" customFormat="1" ht="39" customHeight="1">
      <c r="A15" s="82"/>
      <c r="B15" s="82"/>
      <c r="C15" s="82"/>
      <c r="D15" s="78"/>
      <c r="E15" s="10"/>
      <c r="F15" s="8"/>
      <c r="G15" s="48"/>
      <c r="H15" s="48"/>
      <c r="I15" s="48"/>
      <c r="J15" s="48"/>
      <c r="K15" s="48"/>
      <c r="L15" s="48"/>
      <c r="M15" s="48"/>
      <c r="N15" s="63"/>
      <c r="O15" s="48"/>
      <c r="P15" s="40"/>
      <c r="Q15" s="80"/>
    </row>
    <row r="16" spans="1:17" s="25" customFormat="1" ht="39" customHeight="1">
      <c r="A16" s="83"/>
      <c r="B16" s="83"/>
      <c r="C16" s="83"/>
      <c r="D16" s="78"/>
      <c r="E16" s="10"/>
      <c r="F16" s="8"/>
      <c r="G16" s="48"/>
      <c r="H16" s="48"/>
      <c r="I16" s="48"/>
      <c r="J16" s="48"/>
      <c r="K16" s="48"/>
      <c r="L16" s="48"/>
      <c r="M16" s="48"/>
      <c r="N16" s="63"/>
      <c r="O16" s="48"/>
      <c r="P16" s="40"/>
      <c r="Q16" s="80"/>
    </row>
    <row r="17" spans="1:17" s="25" customFormat="1" ht="39" customHeight="1">
      <c r="A17" s="83"/>
      <c r="B17" s="83"/>
      <c r="C17" s="83"/>
      <c r="D17" s="78"/>
      <c r="E17" s="10"/>
      <c r="F17" s="8"/>
      <c r="G17" s="40"/>
      <c r="H17" s="40"/>
      <c r="I17" s="40"/>
      <c r="J17" s="40"/>
      <c r="K17" s="40"/>
      <c r="L17" s="40"/>
      <c r="M17" s="40"/>
      <c r="N17" s="66"/>
      <c r="O17" s="40"/>
      <c r="P17" s="40"/>
      <c r="Q17" s="80"/>
    </row>
    <row r="18" spans="1:17" s="25" customFormat="1" ht="45" customHeight="1">
      <c r="A18" s="101"/>
      <c r="B18" s="101"/>
      <c r="C18" s="92"/>
      <c r="D18" s="78"/>
      <c r="E18" s="10"/>
      <c r="F18" s="9"/>
      <c r="G18" s="48"/>
      <c r="H18" s="48"/>
      <c r="I18" s="48"/>
      <c r="J18" s="48"/>
      <c r="K18" s="48"/>
      <c r="L18" s="48"/>
      <c r="M18" s="48"/>
      <c r="N18" s="63"/>
      <c r="O18" s="48"/>
      <c r="P18" s="48"/>
      <c r="Q18" s="79"/>
    </row>
    <row r="19" spans="1:17" s="25" customFormat="1" ht="45" customHeight="1">
      <c r="A19" s="101"/>
      <c r="B19" s="101"/>
      <c r="C19" s="92"/>
      <c r="D19" s="78"/>
      <c r="E19" s="10"/>
      <c r="F19" s="9"/>
      <c r="G19" s="48"/>
      <c r="H19" s="48"/>
      <c r="I19" s="48"/>
      <c r="J19" s="48"/>
      <c r="K19" s="48"/>
      <c r="L19" s="48"/>
      <c r="M19" s="48"/>
      <c r="N19" s="63"/>
      <c r="O19" s="48"/>
      <c r="P19" s="48"/>
      <c r="Q19" s="79"/>
    </row>
    <row r="20" spans="1:17" s="25" customFormat="1" ht="39" customHeight="1">
      <c r="A20" s="101"/>
      <c r="B20" s="101"/>
      <c r="C20" s="92"/>
      <c r="D20" s="78"/>
      <c r="E20" s="10"/>
      <c r="F20" s="11"/>
      <c r="G20" s="48"/>
      <c r="H20" s="48"/>
      <c r="I20" s="48"/>
      <c r="J20" s="48"/>
      <c r="K20" s="48"/>
      <c r="L20" s="48"/>
      <c r="M20" s="48"/>
      <c r="N20" s="63"/>
      <c r="O20" s="48"/>
      <c r="P20" s="48"/>
      <c r="Q20" s="79"/>
    </row>
    <row r="21" spans="1:17" s="25" customFormat="1" ht="39" customHeight="1">
      <c r="A21" s="82" t="s">
        <v>102</v>
      </c>
      <c r="B21" s="82" t="s">
        <v>19</v>
      </c>
      <c r="C21" s="82" t="s">
        <v>20</v>
      </c>
      <c r="D21" s="78" t="s">
        <v>66</v>
      </c>
      <c r="E21" s="10" t="s">
        <v>6</v>
      </c>
      <c r="F21" s="59" t="s">
        <v>21</v>
      </c>
      <c r="G21" s="48">
        <v>30000000</v>
      </c>
      <c r="H21" s="48">
        <v>7742000</v>
      </c>
      <c r="I21" s="48">
        <v>7679711</v>
      </c>
      <c r="J21" s="48">
        <v>62289</v>
      </c>
      <c r="K21" s="48">
        <v>1203780</v>
      </c>
      <c r="L21" s="48">
        <v>89582</v>
      </c>
      <c r="M21" s="48">
        <v>1114198</v>
      </c>
      <c r="N21" s="63">
        <v>1170000</v>
      </c>
      <c r="O21" s="48">
        <v>1000000</v>
      </c>
      <c r="P21" s="48">
        <v>18884220</v>
      </c>
      <c r="Q21" s="123" t="s">
        <v>151</v>
      </c>
    </row>
    <row r="22" spans="1:17" s="25" customFormat="1" ht="39" customHeight="1">
      <c r="A22" s="82"/>
      <c r="B22" s="82"/>
      <c r="C22" s="83"/>
      <c r="D22" s="78"/>
      <c r="E22" s="10" t="s">
        <v>7</v>
      </c>
      <c r="F22" s="59" t="s">
        <v>21</v>
      </c>
      <c r="G22" s="48">
        <v>30000000</v>
      </c>
      <c r="H22" s="48">
        <v>7742000</v>
      </c>
      <c r="I22" s="48">
        <v>7679711</v>
      </c>
      <c r="J22" s="48">
        <v>62289</v>
      </c>
      <c r="K22" s="48">
        <v>1203780</v>
      </c>
      <c r="L22" s="48">
        <v>89592</v>
      </c>
      <c r="M22" s="48">
        <v>1114188</v>
      </c>
      <c r="N22" s="63">
        <v>1370000</v>
      </c>
      <c r="O22" s="48">
        <v>2300000</v>
      </c>
      <c r="P22" s="48">
        <v>17384220</v>
      </c>
      <c r="Q22" s="123"/>
    </row>
    <row r="23" spans="1:17" s="25" customFormat="1" ht="39" customHeight="1">
      <c r="A23" s="82"/>
      <c r="B23" s="82"/>
      <c r="C23" s="83"/>
      <c r="D23" s="78"/>
      <c r="E23" s="10" t="s">
        <v>8</v>
      </c>
      <c r="F23" s="8"/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10</v>
      </c>
      <c r="M23" s="48">
        <v>-10</v>
      </c>
      <c r="N23" s="63">
        <v>200000</v>
      </c>
      <c r="O23" s="48">
        <v>1300000</v>
      </c>
      <c r="P23" s="48">
        <v>-1500000</v>
      </c>
      <c r="Q23" s="123"/>
    </row>
    <row r="24" spans="1:17" s="25" customFormat="1" ht="45" customHeight="1">
      <c r="A24" s="82"/>
      <c r="B24" s="82"/>
      <c r="C24" s="82"/>
      <c r="D24" s="78"/>
      <c r="E24" s="10"/>
      <c r="F24" s="59"/>
      <c r="G24" s="48"/>
      <c r="H24" s="48"/>
      <c r="I24" s="48"/>
      <c r="J24" s="48"/>
      <c r="K24" s="48"/>
      <c r="L24" s="48"/>
      <c r="M24" s="48"/>
      <c r="N24" s="63"/>
      <c r="O24" s="48"/>
      <c r="P24" s="48"/>
      <c r="Q24" s="123"/>
    </row>
    <row r="25" spans="1:17" s="25" customFormat="1" ht="45" customHeight="1">
      <c r="A25" s="82"/>
      <c r="B25" s="82"/>
      <c r="C25" s="82"/>
      <c r="D25" s="78"/>
      <c r="E25" s="10"/>
      <c r="F25" s="59"/>
      <c r="G25" s="48"/>
      <c r="H25" s="48"/>
      <c r="I25" s="48"/>
      <c r="J25" s="48"/>
      <c r="K25" s="48"/>
      <c r="L25" s="48"/>
      <c r="M25" s="48"/>
      <c r="N25" s="63"/>
      <c r="O25" s="48"/>
      <c r="P25" s="48"/>
      <c r="Q25" s="123"/>
    </row>
    <row r="26" spans="1:17" s="25" customFormat="1" ht="45" customHeight="1">
      <c r="A26" s="82"/>
      <c r="B26" s="82"/>
      <c r="C26" s="82"/>
      <c r="D26" s="78"/>
      <c r="E26" s="10"/>
      <c r="F26" s="8"/>
      <c r="G26" s="48"/>
      <c r="H26" s="48"/>
      <c r="I26" s="48"/>
      <c r="J26" s="48"/>
      <c r="K26" s="48"/>
      <c r="L26" s="48"/>
      <c r="M26" s="48"/>
      <c r="N26" s="63"/>
      <c r="O26" s="48"/>
      <c r="P26" s="48"/>
      <c r="Q26" s="123"/>
    </row>
    <row r="27" spans="1:17" s="4" customFormat="1" ht="45" customHeight="1">
      <c r="A27" s="82"/>
      <c r="B27" s="82"/>
      <c r="C27" s="82"/>
      <c r="D27" s="78"/>
      <c r="E27" s="7"/>
      <c r="F27" s="59"/>
      <c r="G27" s="49"/>
      <c r="H27" s="49"/>
      <c r="I27" s="49"/>
      <c r="J27" s="49"/>
      <c r="K27" s="49"/>
      <c r="L27" s="49"/>
      <c r="M27" s="49"/>
      <c r="N27" s="67"/>
      <c r="O27" s="49"/>
      <c r="P27" s="49"/>
      <c r="Q27" s="131"/>
    </row>
    <row r="28" spans="1:17" s="4" customFormat="1" ht="45" customHeight="1">
      <c r="A28" s="83"/>
      <c r="B28" s="83"/>
      <c r="C28" s="83"/>
      <c r="D28" s="78"/>
      <c r="E28" s="7"/>
      <c r="F28" s="59"/>
      <c r="G28" s="49"/>
      <c r="H28" s="49"/>
      <c r="I28" s="49"/>
      <c r="J28" s="49"/>
      <c r="K28" s="49"/>
      <c r="L28" s="49"/>
      <c r="M28" s="49"/>
      <c r="N28" s="67"/>
      <c r="O28" s="49"/>
      <c r="P28" s="49"/>
      <c r="Q28" s="131"/>
    </row>
    <row r="29" spans="1:17" s="25" customFormat="1" ht="45" customHeight="1">
      <c r="A29" s="83"/>
      <c r="B29" s="83"/>
      <c r="C29" s="83"/>
      <c r="D29" s="78"/>
      <c r="E29" s="7"/>
      <c r="F29" s="8"/>
      <c r="G29" s="51"/>
      <c r="H29" s="51"/>
      <c r="I29" s="51"/>
      <c r="J29" s="51"/>
      <c r="K29" s="51"/>
      <c r="L29" s="51"/>
      <c r="M29" s="51"/>
      <c r="N29" s="68"/>
      <c r="O29" s="51"/>
      <c r="P29" s="51"/>
      <c r="Q29" s="131"/>
    </row>
    <row r="30" spans="1:17" s="3" customFormat="1" ht="45" customHeight="1">
      <c r="A30" s="82"/>
      <c r="B30" s="82"/>
      <c r="C30" s="82"/>
      <c r="D30" s="78"/>
      <c r="E30" s="31"/>
      <c r="F30" s="59"/>
      <c r="G30" s="49"/>
      <c r="H30" s="49"/>
      <c r="I30" s="49"/>
      <c r="J30" s="49"/>
      <c r="K30" s="49"/>
      <c r="L30" s="49"/>
      <c r="M30" s="49"/>
      <c r="N30" s="67"/>
      <c r="O30" s="49"/>
      <c r="P30" s="49"/>
      <c r="Q30" s="131"/>
    </row>
    <row r="31" spans="1:17" s="3" customFormat="1" ht="45" customHeight="1">
      <c r="A31" s="83"/>
      <c r="B31" s="83"/>
      <c r="C31" s="82"/>
      <c r="D31" s="78"/>
      <c r="E31" s="31"/>
      <c r="F31" s="59"/>
      <c r="G31" s="49"/>
      <c r="H31" s="49"/>
      <c r="I31" s="49"/>
      <c r="J31" s="49"/>
      <c r="K31" s="49"/>
      <c r="L31" s="49"/>
      <c r="M31" s="49"/>
      <c r="N31" s="67"/>
      <c r="O31" s="49"/>
      <c r="P31" s="49"/>
      <c r="Q31" s="131"/>
    </row>
    <row r="32" spans="1:17" s="3" customFormat="1" ht="45" customHeight="1">
      <c r="A32" s="83"/>
      <c r="B32" s="83"/>
      <c r="C32" s="82"/>
      <c r="D32" s="78"/>
      <c r="E32" s="31"/>
      <c r="F32" s="8"/>
      <c r="G32" s="51"/>
      <c r="H32" s="51"/>
      <c r="I32" s="51"/>
      <c r="J32" s="51"/>
      <c r="K32" s="51"/>
      <c r="L32" s="51"/>
      <c r="M32" s="51"/>
      <c r="N32" s="68"/>
      <c r="O32" s="51"/>
      <c r="P32" s="51"/>
      <c r="Q32" s="131"/>
    </row>
    <row r="33" spans="1:17" s="4" customFormat="1" ht="45" customHeight="1">
      <c r="A33" s="82"/>
      <c r="B33" s="82"/>
      <c r="C33" s="82"/>
      <c r="D33" s="78"/>
      <c r="E33" s="7"/>
      <c r="F33" s="59"/>
      <c r="G33" s="49"/>
      <c r="H33" s="49"/>
      <c r="I33" s="49"/>
      <c r="J33" s="49"/>
      <c r="K33" s="49"/>
      <c r="L33" s="49"/>
      <c r="M33" s="49"/>
      <c r="N33" s="67"/>
      <c r="O33" s="49"/>
      <c r="P33" s="49"/>
      <c r="Q33" s="131"/>
    </row>
    <row r="34" spans="1:17" s="4" customFormat="1" ht="45" customHeight="1">
      <c r="A34" s="83"/>
      <c r="B34" s="83"/>
      <c r="C34" s="82"/>
      <c r="D34" s="78"/>
      <c r="E34" s="7"/>
      <c r="F34" s="59"/>
      <c r="G34" s="49"/>
      <c r="H34" s="49"/>
      <c r="I34" s="49"/>
      <c r="J34" s="49"/>
      <c r="K34" s="49"/>
      <c r="L34" s="49"/>
      <c r="M34" s="49"/>
      <c r="N34" s="67"/>
      <c r="O34" s="49"/>
      <c r="P34" s="49"/>
      <c r="Q34" s="131"/>
    </row>
    <row r="35" spans="1:17" s="4" customFormat="1" ht="45" customHeight="1">
      <c r="A35" s="83"/>
      <c r="B35" s="83"/>
      <c r="C35" s="82"/>
      <c r="D35" s="78"/>
      <c r="E35" s="7"/>
      <c r="F35" s="8"/>
      <c r="G35" s="52"/>
      <c r="H35" s="52"/>
      <c r="I35" s="52"/>
      <c r="J35" s="52"/>
      <c r="K35" s="52"/>
      <c r="L35" s="52"/>
      <c r="M35" s="52"/>
      <c r="N35" s="68"/>
      <c r="O35" s="52"/>
      <c r="P35" s="52"/>
      <c r="Q35" s="131"/>
    </row>
    <row r="36" spans="1:17" s="41" customFormat="1" ht="45" customHeight="1">
      <c r="A36" s="82"/>
      <c r="B36" s="82"/>
      <c r="C36" s="82"/>
      <c r="D36" s="78"/>
      <c r="E36" s="7"/>
      <c r="F36" s="59"/>
      <c r="G36" s="53"/>
      <c r="H36" s="53"/>
      <c r="I36" s="53"/>
      <c r="J36" s="53"/>
      <c r="K36" s="53"/>
      <c r="L36" s="53"/>
      <c r="M36" s="53"/>
      <c r="N36" s="64"/>
      <c r="O36" s="53"/>
      <c r="P36" s="53"/>
      <c r="Q36" s="130"/>
    </row>
    <row r="37" spans="1:17" s="41" customFormat="1" ht="45" customHeight="1">
      <c r="A37" s="83"/>
      <c r="B37" s="83"/>
      <c r="C37" s="82"/>
      <c r="D37" s="78"/>
      <c r="E37" s="7"/>
      <c r="F37" s="59"/>
      <c r="G37" s="53"/>
      <c r="H37" s="53"/>
      <c r="I37" s="53"/>
      <c r="J37" s="53"/>
      <c r="K37" s="53"/>
      <c r="L37" s="53"/>
      <c r="M37" s="53"/>
      <c r="N37" s="64"/>
      <c r="O37" s="53"/>
      <c r="P37" s="53"/>
      <c r="Q37" s="130"/>
    </row>
    <row r="38" spans="1:17" s="42" customFormat="1" ht="45" customHeight="1">
      <c r="A38" s="83"/>
      <c r="B38" s="83"/>
      <c r="C38" s="82"/>
      <c r="D38" s="78"/>
      <c r="E38" s="31"/>
      <c r="F38" s="8"/>
      <c r="G38" s="39"/>
      <c r="H38" s="39"/>
      <c r="I38" s="39"/>
      <c r="J38" s="39"/>
      <c r="K38" s="39"/>
      <c r="L38" s="39"/>
      <c r="M38" s="39"/>
      <c r="N38" s="65"/>
      <c r="O38" s="39"/>
      <c r="P38" s="39"/>
      <c r="Q38" s="130"/>
    </row>
    <row r="39" spans="1:17" s="25" customFormat="1" ht="45.75" customHeight="1">
      <c r="A39" s="82" t="s">
        <v>103</v>
      </c>
      <c r="B39" s="82" t="s">
        <v>68</v>
      </c>
      <c r="C39" s="82" t="s">
        <v>78</v>
      </c>
      <c r="D39" s="78" t="s">
        <v>70</v>
      </c>
      <c r="E39" s="7" t="s">
        <v>6</v>
      </c>
      <c r="F39" s="59" t="s">
        <v>79</v>
      </c>
      <c r="G39" s="54">
        <v>29000000</v>
      </c>
      <c r="H39" s="54">
        <v>0</v>
      </c>
      <c r="I39" s="54">
        <v>0</v>
      </c>
      <c r="J39" s="54">
        <v>0</v>
      </c>
      <c r="K39" s="54">
        <v>400000</v>
      </c>
      <c r="L39" s="54">
        <v>0</v>
      </c>
      <c r="M39" s="54">
        <v>400000</v>
      </c>
      <c r="N39" s="66">
        <v>10000000</v>
      </c>
      <c r="O39" s="54">
        <v>10000000</v>
      </c>
      <c r="P39" s="54">
        <v>8600000</v>
      </c>
      <c r="Q39" s="131" t="s">
        <v>117</v>
      </c>
    </row>
    <row r="40" spans="1:17" s="25" customFormat="1" ht="45.75" customHeight="1">
      <c r="A40" s="83"/>
      <c r="B40" s="83"/>
      <c r="C40" s="82"/>
      <c r="D40" s="78"/>
      <c r="E40" s="7" t="s">
        <v>7</v>
      </c>
      <c r="F40" s="59" t="s">
        <v>79</v>
      </c>
      <c r="G40" s="54">
        <v>29000000</v>
      </c>
      <c r="H40" s="54">
        <v>0</v>
      </c>
      <c r="I40" s="54">
        <v>0</v>
      </c>
      <c r="J40" s="54">
        <v>0</v>
      </c>
      <c r="K40" s="54">
        <v>400000</v>
      </c>
      <c r="L40" s="54">
        <v>152525</v>
      </c>
      <c r="M40" s="54">
        <v>247475</v>
      </c>
      <c r="N40" s="66">
        <v>2300000</v>
      </c>
      <c r="O40" s="54">
        <v>300000</v>
      </c>
      <c r="P40" s="54">
        <v>26000000</v>
      </c>
      <c r="Q40" s="131"/>
    </row>
    <row r="41" spans="1:17" s="25" customFormat="1" ht="45.75" customHeight="1">
      <c r="A41" s="83"/>
      <c r="B41" s="83"/>
      <c r="C41" s="82"/>
      <c r="D41" s="78"/>
      <c r="E41" s="7" t="s">
        <v>8</v>
      </c>
      <c r="F41" s="8"/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152525</v>
      </c>
      <c r="M41" s="51">
        <v>-152525</v>
      </c>
      <c r="N41" s="68">
        <v>-7700000</v>
      </c>
      <c r="O41" s="51">
        <v>-9700000</v>
      </c>
      <c r="P41" s="51">
        <v>17400000</v>
      </c>
      <c r="Q41" s="131"/>
    </row>
    <row r="42" spans="1:18" s="25" customFormat="1" ht="45.75" customHeight="1">
      <c r="A42" s="81"/>
      <c r="B42" s="81"/>
      <c r="C42" s="81"/>
      <c r="D42" s="78"/>
      <c r="E42" s="7"/>
      <c r="F42" s="8"/>
      <c r="G42" s="48"/>
      <c r="H42" s="48"/>
      <c r="I42" s="48"/>
      <c r="J42" s="48"/>
      <c r="K42" s="48"/>
      <c r="L42" s="48"/>
      <c r="M42" s="48"/>
      <c r="N42" s="63"/>
      <c r="O42" s="48"/>
      <c r="P42" s="48"/>
      <c r="Q42" s="123"/>
      <c r="R42" s="26"/>
    </row>
    <row r="43" spans="1:18" s="25" customFormat="1" ht="45.75" customHeight="1">
      <c r="A43" s="91"/>
      <c r="B43" s="91"/>
      <c r="C43" s="91"/>
      <c r="D43" s="78"/>
      <c r="E43" s="7"/>
      <c r="F43" s="8"/>
      <c r="G43" s="48"/>
      <c r="H43" s="48"/>
      <c r="I43" s="48"/>
      <c r="J43" s="48"/>
      <c r="K43" s="48"/>
      <c r="L43" s="48"/>
      <c r="M43" s="48"/>
      <c r="N43" s="63"/>
      <c r="O43" s="48"/>
      <c r="P43" s="48"/>
      <c r="Q43" s="123"/>
      <c r="R43" s="26"/>
    </row>
    <row r="44" spans="1:18" s="25" customFormat="1" ht="45.75" customHeight="1">
      <c r="A44" s="91"/>
      <c r="B44" s="91"/>
      <c r="C44" s="91"/>
      <c r="D44" s="78"/>
      <c r="E44" s="7"/>
      <c r="F44" s="14"/>
      <c r="G44" s="48"/>
      <c r="H44" s="48"/>
      <c r="I44" s="48"/>
      <c r="J44" s="48"/>
      <c r="K44" s="48"/>
      <c r="L44" s="48"/>
      <c r="M44" s="48"/>
      <c r="N44" s="63"/>
      <c r="O44" s="48"/>
      <c r="P44" s="48"/>
      <c r="Q44" s="123"/>
      <c r="R44" s="26"/>
    </row>
    <row r="45" spans="1:18" s="25" customFormat="1" ht="45.75" customHeight="1">
      <c r="A45" s="82"/>
      <c r="B45" s="96"/>
      <c r="C45" s="96"/>
      <c r="D45" s="84"/>
      <c r="E45" s="7"/>
      <c r="F45" s="14"/>
      <c r="G45" s="48"/>
      <c r="H45" s="48"/>
      <c r="I45" s="48"/>
      <c r="J45" s="48"/>
      <c r="K45" s="48"/>
      <c r="L45" s="48"/>
      <c r="M45" s="48"/>
      <c r="N45" s="63"/>
      <c r="O45" s="48"/>
      <c r="P45" s="48"/>
      <c r="Q45" s="123"/>
      <c r="R45" s="26"/>
    </row>
    <row r="46" spans="1:18" s="25" customFormat="1" ht="45.75" customHeight="1">
      <c r="A46" s="97"/>
      <c r="B46" s="97"/>
      <c r="C46" s="96"/>
      <c r="D46" s="84"/>
      <c r="E46" s="7"/>
      <c r="F46" s="14"/>
      <c r="G46" s="48"/>
      <c r="H46" s="48"/>
      <c r="I46" s="48"/>
      <c r="J46" s="48"/>
      <c r="K46" s="48"/>
      <c r="L46" s="48"/>
      <c r="M46" s="48"/>
      <c r="N46" s="63"/>
      <c r="O46" s="48"/>
      <c r="P46" s="48"/>
      <c r="Q46" s="123"/>
      <c r="R46" s="26"/>
    </row>
    <row r="47" spans="1:18" s="25" customFormat="1" ht="45.75" customHeight="1">
      <c r="A47" s="97"/>
      <c r="B47" s="97"/>
      <c r="C47" s="96"/>
      <c r="D47" s="84"/>
      <c r="E47" s="7"/>
      <c r="F47" s="14"/>
      <c r="G47" s="48"/>
      <c r="H47" s="48"/>
      <c r="I47" s="48"/>
      <c r="J47" s="48"/>
      <c r="K47" s="48"/>
      <c r="L47" s="48"/>
      <c r="M47" s="48"/>
      <c r="N47" s="63"/>
      <c r="O47" s="48"/>
      <c r="P47" s="48"/>
      <c r="Q47" s="123"/>
      <c r="R47" s="26"/>
    </row>
    <row r="48" spans="1:17" s="25" customFormat="1" ht="45.75" customHeight="1">
      <c r="A48" s="88"/>
      <c r="B48" s="88"/>
      <c r="C48" s="88"/>
      <c r="D48" s="84"/>
      <c r="E48" s="7"/>
      <c r="F48" s="33"/>
      <c r="G48" s="48"/>
      <c r="H48" s="48"/>
      <c r="I48" s="48"/>
      <c r="J48" s="48"/>
      <c r="K48" s="48"/>
      <c r="L48" s="48"/>
      <c r="M48" s="48"/>
      <c r="N48" s="63"/>
      <c r="O48" s="48"/>
      <c r="P48" s="48"/>
      <c r="Q48" s="123"/>
    </row>
    <row r="49" spans="1:17" s="25" customFormat="1" ht="45.75" customHeight="1">
      <c r="A49" s="89"/>
      <c r="B49" s="89"/>
      <c r="C49" s="89"/>
      <c r="D49" s="84"/>
      <c r="E49" s="7"/>
      <c r="F49" s="33"/>
      <c r="G49" s="48"/>
      <c r="H49" s="48"/>
      <c r="I49" s="48"/>
      <c r="J49" s="48"/>
      <c r="K49" s="48"/>
      <c r="L49" s="48"/>
      <c r="M49" s="48"/>
      <c r="N49" s="63"/>
      <c r="O49" s="48"/>
      <c r="P49" s="48"/>
      <c r="Q49" s="123"/>
    </row>
    <row r="50" spans="1:17" s="25" customFormat="1" ht="45.75" customHeight="1">
      <c r="A50" s="89"/>
      <c r="B50" s="89"/>
      <c r="C50" s="89"/>
      <c r="D50" s="84"/>
      <c r="E50" s="7"/>
      <c r="F50" s="14"/>
      <c r="G50" s="48"/>
      <c r="H50" s="48"/>
      <c r="I50" s="48"/>
      <c r="J50" s="48"/>
      <c r="K50" s="48"/>
      <c r="L50" s="48"/>
      <c r="M50" s="48"/>
      <c r="N50" s="63"/>
      <c r="O50" s="48"/>
      <c r="P50" s="48"/>
      <c r="Q50" s="123"/>
    </row>
    <row r="51" spans="1:17" s="25" customFormat="1" ht="45.75" customHeight="1">
      <c r="A51" s="86"/>
      <c r="B51" s="88"/>
      <c r="C51" s="88"/>
      <c r="D51" s="84"/>
      <c r="E51" s="7"/>
      <c r="F51" s="46"/>
      <c r="G51" s="48"/>
      <c r="H51" s="48"/>
      <c r="I51" s="48"/>
      <c r="J51" s="48"/>
      <c r="K51" s="48"/>
      <c r="L51" s="48"/>
      <c r="M51" s="48"/>
      <c r="N51" s="63"/>
      <c r="O51" s="48"/>
      <c r="P51" s="48"/>
      <c r="Q51" s="129"/>
    </row>
    <row r="52" spans="1:17" s="25" customFormat="1" ht="45.75" customHeight="1">
      <c r="A52" s="87"/>
      <c r="B52" s="89"/>
      <c r="C52" s="89"/>
      <c r="D52" s="84"/>
      <c r="E52" s="7"/>
      <c r="F52" s="47"/>
      <c r="G52" s="48"/>
      <c r="H52" s="48"/>
      <c r="I52" s="48"/>
      <c r="J52" s="48"/>
      <c r="K52" s="48"/>
      <c r="L52" s="48"/>
      <c r="M52" s="48"/>
      <c r="N52" s="63"/>
      <c r="O52" s="48"/>
      <c r="P52" s="48"/>
      <c r="Q52" s="129"/>
    </row>
    <row r="53" spans="1:17" s="25" customFormat="1" ht="45.75" customHeight="1">
      <c r="A53" s="87"/>
      <c r="B53" s="89"/>
      <c r="C53" s="89"/>
      <c r="D53" s="84"/>
      <c r="E53" s="7"/>
      <c r="F53" s="14"/>
      <c r="G53" s="48"/>
      <c r="H53" s="48"/>
      <c r="I53" s="48"/>
      <c r="J53" s="48"/>
      <c r="K53" s="48"/>
      <c r="L53" s="48"/>
      <c r="M53" s="48"/>
      <c r="N53" s="63"/>
      <c r="O53" s="48"/>
      <c r="P53" s="48"/>
      <c r="Q53" s="129"/>
    </row>
    <row r="54" spans="1:17" s="25" customFormat="1" ht="45.75" customHeight="1">
      <c r="A54" s="82"/>
      <c r="B54" s="82"/>
      <c r="C54" s="82"/>
      <c r="D54" s="78"/>
      <c r="E54" s="7"/>
      <c r="F54" s="8"/>
      <c r="G54" s="48"/>
      <c r="H54" s="48"/>
      <c r="I54" s="48"/>
      <c r="J54" s="48"/>
      <c r="K54" s="48"/>
      <c r="L54" s="48"/>
      <c r="M54" s="48"/>
      <c r="N54" s="63"/>
      <c r="O54" s="48"/>
      <c r="P54" s="48"/>
      <c r="Q54" s="123"/>
    </row>
    <row r="55" spans="1:17" s="25" customFormat="1" ht="45.75" customHeight="1">
      <c r="A55" s="83"/>
      <c r="B55" s="83"/>
      <c r="C55" s="83"/>
      <c r="D55" s="78"/>
      <c r="E55" s="7"/>
      <c r="F55" s="8"/>
      <c r="G55" s="48"/>
      <c r="H55" s="48"/>
      <c r="I55" s="48"/>
      <c r="J55" s="48"/>
      <c r="K55" s="48"/>
      <c r="L55" s="48"/>
      <c r="M55" s="48"/>
      <c r="N55" s="63"/>
      <c r="O55" s="48"/>
      <c r="P55" s="48"/>
      <c r="Q55" s="123"/>
    </row>
    <row r="56" spans="1:17" s="25" customFormat="1" ht="45.75" customHeight="1">
      <c r="A56" s="83"/>
      <c r="B56" s="83"/>
      <c r="C56" s="83"/>
      <c r="D56" s="78"/>
      <c r="E56" s="7"/>
      <c r="F56" s="8"/>
      <c r="G56" s="48"/>
      <c r="H56" s="48"/>
      <c r="I56" s="48"/>
      <c r="J56" s="48"/>
      <c r="K56" s="48"/>
      <c r="L56" s="48"/>
      <c r="M56" s="48"/>
      <c r="N56" s="63"/>
      <c r="O56" s="48"/>
      <c r="P56" s="48"/>
      <c r="Q56" s="123"/>
    </row>
    <row r="57" spans="1:17" s="25" customFormat="1" ht="45.75" customHeight="1">
      <c r="A57" s="82"/>
      <c r="B57" s="82"/>
      <c r="C57" s="82"/>
      <c r="D57" s="78"/>
      <c r="E57" s="7"/>
      <c r="F57" s="8"/>
      <c r="G57" s="48"/>
      <c r="H57" s="48"/>
      <c r="I57" s="48"/>
      <c r="J57" s="48"/>
      <c r="K57" s="48"/>
      <c r="L57" s="48"/>
      <c r="M57" s="48"/>
      <c r="N57" s="63"/>
      <c r="O57" s="48"/>
      <c r="P57" s="48"/>
      <c r="Q57" s="123"/>
    </row>
    <row r="58" spans="1:17" s="25" customFormat="1" ht="45.75" customHeight="1">
      <c r="A58" s="83"/>
      <c r="B58" s="83"/>
      <c r="C58" s="83"/>
      <c r="D58" s="78"/>
      <c r="E58" s="7"/>
      <c r="F58" s="8"/>
      <c r="G58" s="48"/>
      <c r="H58" s="48"/>
      <c r="I58" s="48"/>
      <c r="J58" s="48"/>
      <c r="K58" s="48"/>
      <c r="L58" s="48"/>
      <c r="M58" s="48"/>
      <c r="N58" s="63"/>
      <c r="O58" s="48"/>
      <c r="P58" s="48"/>
      <c r="Q58" s="123"/>
    </row>
    <row r="59" spans="1:17" s="25" customFormat="1" ht="45.75" customHeight="1">
      <c r="A59" s="83"/>
      <c r="B59" s="83"/>
      <c r="C59" s="83"/>
      <c r="D59" s="78"/>
      <c r="E59" s="7"/>
      <c r="F59" s="8"/>
      <c r="G59" s="48"/>
      <c r="H59" s="48"/>
      <c r="I59" s="48"/>
      <c r="J59" s="48"/>
      <c r="K59" s="48"/>
      <c r="L59" s="48"/>
      <c r="M59" s="48"/>
      <c r="N59" s="63"/>
      <c r="O59" s="48"/>
      <c r="P59" s="48"/>
      <c r="Q59" s="123"/>
    </row>
    <row r="60" spans="1:17" s="25" customFormat="1" ht="44.25" customHeight="1">
      <c r="A60" s="82"/>
      <c r="B60" s="82"/>
      <c r="C60" s="82"/>
      <c r="D60" s="78"/>
      <c r="E60" s="7"/>
      <c r="F60" s="8"/>
      <c r="G60" s="48"/>
      <c r="H60" s="48"/>
      <c r="I60" s="48"/>
      <c r="J60" s="48"/>
      <c r="K60" s="48"/>
      <c r="L60" s="48"/>
      <c r="M60" s="48"/>
      <c r="N60" s="63"/>
      <c r="O60" s="48"/>
      <c r="P60" s="48"/>
      <c r="Q60" s="123"/>
    </row>
    <row r="61" spans="1:17" s="25" customFormat="1" ht="44.25" customHeight="1">
      <c r="A61" s="83"/>
      <c r="B61" s="83"/>
      <c r="C61" s="83"/>
      <c r="D61" s="78"/>
      <c r="E61" s="7"/>
      <c r="F61" s="8"/>
      <c r="G61" s="48"/>
      <c r="H61" s="48"/>
      <c r="I61" s="48"/>
      <c r="J61" s="48"/>
      <c r="K61" s="48"/>
      <c r="L61" s="48"/>
      <c r="M61" s="48"/>
      <c r="N61" s="63"/>
      <c r="O61" s="48"/>
      <c r="P61" s="48"/>
      <c r="Q61" s="123"/>
    </row>
    <row r="62" spans="1:17" s="25" customFormat="1" ht="44.25" customHeight="1">
      <c r="A62" s="83"/>
      <c r="B62" s="83"/>
      <c r="C62" s="83"/>
      <c r="D62" s="78"/>
      <c r="E62" s="7"/>
      <c r="F62" s="8"/>
      <c r="G62" s="48"/>
      <c r="H62" s="48"/>
      <c r="I62" s="48"/>
      <c r="J62" s="48"/>
      <c r="K62" s="48"/>
      <c r="L62" s="48"/>
      <c r="M62" s="48"/>
      <c r="N62" s="63"/>
      <c r="O62" s="48"/>
      <c r="P62" s="48"/>
      <c r="Q62" s="123"/>
    </row>
    <row r="63" spans="1:17" s="28" customFormat="1" ht="44.25" customHeight="1">
      <c r="A63" s="82"/>
      <c r="B63" s="93"/>
      <c r="C63" s="92"/>
      <c r="D63" s="92"/>
      <c r="E63" s="31"/>
      <c r="F63" s="8"/>
      <c r="G63" s="38"/>
      <c r="H63" s="38"/>
      <c r="I63" s="38"/>
      <c r="J63" s="38"/>
      <c r="K63" s="38"/>
      <c r="L63" s="38"/>
      <c r="M63" s="38"/>
      <c r="N63" s="64"/>
      <c r="O63" s="38"/>
      <c r="P63" s="38"/>
      <c r="Q63" s="80"/>
    </row>
    <row r="64" spans="1:17" s="28" customFormat="1" ht="44.25" customHeight="1">
      <c r="A64" s="83"/>
      <c r="B64" s="93"/>
      <c r="C64" s="92"/>
      <c r="D64" s="92"/>
      <c r="E64" s="31"/>
      <c r="F64" s="8"/>
      <c r="G64" s="38"/>
      <c r="H64" s="38"/>
      <c r="I64" s="38"/>
      <c r="J64" s="38"/>
      <c r="K64" s="38"/>
      <c r="L64" s="38"/>
      <c r="M64" s="38"/>
      <c r="N64" s="64"/>
      <c r="O64" s="38"/>
      <c r="P64" s="38"/>
      <c r="Q64" s="80"/>
    </row>
    <row r="65" spans="1:17" s="28" customFormat="1" ht="44.25" customHeight="1">
      <c r="A65" s="83"/>
      <c r="B65" s="93"/>
      <c r="C65" s="92"/>
      <c r="D65" s="92"/>
      <c r="E65" s="31"/>
      <c r="F65" s="44"/>
      <c r="G65" s="39"/>
      <c r="H65" s="39"/>
      <c r="I65" s="39"/>
      <c r="J65" s="39"/>
      <c r="K65" s="39"/>
      <c r="L65" s="39"/>
      <c r="M65" s="39"/>
      <c r="N65" s="65"/>
      <c r="O65" s="39"/>
      <c r="P65" s="39"/>
      <c r="Q65" s="80"/>
    </row>
    <row r="66" spans="1:17" s="2" customFormat="1" ht="44.25" customHeight="1">
      <c r="A66" s="82"/>
      <c r="B66" s="96"/>
      <c r="C66" s="96"/>
      <c r="D66" s="84"/>
      <c r="E66" s="21"/>
      <c r="F66" s="14"/>
      <c r="G66" s="40"/>
      <c r="H66" s="40"/>
      <c r="I66" s="40"/>
      <c r="J66" s="40"/>
      <c r="K66" s="40"/>
      <c r="L66" s="40"/>
      <c r="M66" s="40"/>
      <c r="N66" s="66"/>
      <c r="O66" s="40"/>
      <c r="P66" s="40"/>
      <c r="Q66" s="124"/>
    </row>
    <row r="67" spans="1:17" s="2" customFormat="1" ht="44.25" customHeight="1">
      <c r="A67" s="97"/>
      <c r="B67" s="97"/>
      <c r="C67" s="97"/>
      <c r="D67" s="84"/>
      <c r="E67" s="22"/>
      <c r="F67" s="14"/>
      <c r="G67" s="40"/>
      <c r="H67" s="40"/>
      <c r="I67" s="40"/>
      <c r="J67" s="40"/>
      <c r="K67" s="40"/>
      <c r="L67" s="40"/>
      <c r="M67" s="40"/>
      <c r="N67" s="66"/>
      <c r="O67" s="40"/>
      <c r="P67" s="40"/>
      <c r="Q67" s="124"/>
    </row>
    <row r="68" spans="1:17" s="2" customFormat="1" ht="44.25" customHeight="1">
      <c r="A68" s="97"/>
      <c r="B68" s="97"/>
      <c r="C68" s="97"/>
      <c r="D68" s="84"/>
      <c r="E68" s="22"/>
      <c r="F68" s="14"/>
      <c r="G68" s="40"/>
      <c r="H68" s="40"/>
      <c r="I68" s="40"/>
      <c r="J68" s="40"/>
      <c r="K68" s="40"/>
      <c r="L68" s="40"/>
      <c r="M68" s="40"/>
      <c r="N68" s="66"/>
      <c r="O68" s="40"/>
      <c r="P68" s="40"/>
      <c r="Q68" s="124"/>
    </row>
    <row r="69" spans="1:17" s="2" customFormat="1" ht="44.25" customHeight="1">
      <c r="A69" s="82"/>
      <c r="B69" s="82"/>
      <c r="C69" s="96"/>
      <c r="D69" s="84"/>
      <c r="E69" s="21"/>
      <c r="F69" s="14"/>
      <c r="G69" s="40"/>
      <c r="H69" s="40"/>
      <c r="I69" s="40"/>
      <c r="J69" s="40"/>
      <c r="K69" s="40"/>
      <c r="L69" s="40"/>
      <c r="M69" s="40"/>
      <c r="N69" s="66"/>
      <c r="O69" s="40"/>
      <c r="P69" s="40"/>
      <c r="Q69" s="80"/>
    </row>
    <row r="70" spans="1:17" s="2" customFormat="1" ht="44.25" customHeight="1">
      <c r="A70" s="97"/>
      <c r="B70" s="83"/>
      <c r="C70" s="97"/>
      <c r="D70" s="84"/>
      <c r="E70" s="22"/>
      <c r="F70" s="14"/>
      <c r="G70" s="40"/>
      <c r="H70" s="40"/>
      <c r="I70" s="40"/>
      <c r="J70" s="40"/>
      <c r="K70" s="40"/>
      <c r="L70" s="40"/>
      <c r="M70" s="40"/>
      <c r="N70" s="66"/>
      <c r="O70" s="40"/>
      <c r="P70" s="40"/>
      <c r="Q70" s="80"/>
    </row>
    <row r="71" spans="1:17" s="2" customFormat="1" ht="44.25" customHeight="1">
      <c r="A71" s="97"/>
      <c r="B71" s="83"/>
      <c r="C71" s="97"/>
      <c r="D71" s="84"/>
      <c r="E71" s="22"/>
      <c r="F71" s="14"/>
      <c r="G71" s="40"/>
      <c r="H71" s="40"/>
      <c r="I71" s="40"/>
      <c r="J71" s="40"/>
      <c r="K71" s="40"/>
      <c r="L71" s="40"/>
      <c r="M71" s="40"/>
      <c r="N71" s="66"/>
      <c r="O71" s="40"/>
      <c r="P71" s="40"/>
      <c r="Q71" s="80"/>
    </row>
    <row r="72" spans="1:19" s="2" customFormat="1" ht="44.25" customHeight="1">
      <c r="A72" s="82" t="s">
        <v>157</v>
      </c>
      <c r="B72" s="82" t="s">
        <v>158</v>
      </c>
      <c r="C72" s="82" t="s">
        <v>25</v>
      </c>
      <c r="D72" s="78" t="s">
        <v>93</v>
      </c>
      <c r="E72" s="31" t="s">
        <v>6</v>
      </c>
      <c r="F72" s="8" t="s">
        <v>160</v>
      </c>
      <c r="G72" s="48">
        <v>13638890</v>
      </c>
      <c r="H72" s="48">
        <v>200000</v>
      </c>
      <c r="I72" s="48">
        <v>200000</v>
      </c>
      <c r="J72" s="48">
        <v>0</v>
      </c>
      <c r="K72" s="48">
        <v>6158688</v>
      </c>
      <c r="L72" s="48">
        <v>5535033</v>
      </c>
      <c r="M72" s="48">
        <v>623655</v>
      </c>
      <c r="N72" s="63">
        <v>6279897</v>
      </c>
      <c r="O72" s="48">
        <v>1000305</v>
      </c>
      <c r="P72" s="48">
        <v>0</v>
      </c>
      <c r="Q72" s="123" t="s">
        <v>257</v>
      </c>
      <c r="S72" s="2" t="s">
        <v>312</v>
      </c>
    </row>
    <row r="73" spans="1:17" s="2" customFormat="1" ht="44.25" customHeight="1">
      <c r="A73" s="82"/>
      <c r="B73" s="83"/>
      <c r="C73" s="83"/>
      <c r="D73" s="78"/>
      <c r="E73" s="31" t="s">
        <v>7</v>
      </c>
      <c r="F73" s="8" t="s">
        <v>160</v>
      </c>
      <c r="G73" s="48">
        <v>11339264</v>
      </c>
      <c r="H73" s="48">
        <v>200000</v>
      </c>
      <c r="I73" s="48">
        <v>200000</v>
      </c>
      <c r="J73" s="48">
        <v>0</v>
      </c>
      <c r="K73" s="48">
        <v>6158688</v>
      </c>
      <c r="L73" s="48">
        <v>5734896</v>
      </c>
      <c r="M73" s="48">
        <v>423792</v>
      </c>
      <c r="N73" s="63">
        <v>3625957</v>
      </c>
      <c r="O73" s="48">
        <v>1354619</v>
      </c>
      <c r="P73" s="48">
        <v>0</v>
      </c>
      <c r="Q73" s="123"/>
    </row>
    <row r="74" spans="1:17" s="2" customFormat="1" ht="44.25" customHeight="1">
      <c r="A74" s="82"/>
      <c r="B74" s="83"/>
      <c r="C74" s="83"/>
      <c r="D74" s="78"/>
      <c r="E74" s="31" t="s">
        <v>8</v>
      </c>
      <c r="F74" s="8"/>
      <c r="G74" s="48">
        <v>-2299626</v>
      </c>
      <c r="H74" s="48">
        <v>0</v>
      </c>
      <c r="I74" s="48">
        <v>0</v>
      </c>
      <c r="J74" s="48">
        <v>0</v>
      </c>
      <c r="K74" s="48">
        <v>0</v>
      </c>
      <c r="L74" s="48">
        <v>199863</v>
      </c>
      <c r="M74" s="48">
        <v>-199863</v>
      </c>
      <c r="N74" s="63">
        <v>-2653940</v>
      </c>
      <c r="O74" s="48">
        <v>354314</v>
      </c>
      <c r="P74" s="48">
        <v>0</v>
      </c>
      <c r="Q74" s="123"/>
    </row>
    <row r="75" spans="1:17" s="25" customFormat="1" ht="43.5" customHeight="1">
      <c r="A75" s="82"/>
      <c r="B75" s="82"/>
      <c r="C75" s="82"/>
      <c r="D75" s="78"/>
      <c r="E75" s="7"/>
      <c r="F75" s="8"/>
      <c r="G75" s="48"/>
      <c r="H75" s="48"/>
      <c r="I75" s="48"/>
      <c r="J75" s="48"/>
      <c r="K75" s="48"/>
      <c r="L75" s="48"/>
      <c r="M75" s="48"/>
      <c r="N75" s="63"/>
      <c r="O75" s="48"/>
      <c r="P75" s="48"/>
      <c r="Q75" s="123"/>
    </row>
    <row r="76" spans="1:17" s="25" customFormat="1" ht="43.5" customHeight="1">
      <c r="A76" s="82"/>
      <c r="B76" s="83"/>
      <c r="C76" s="82"/>
      <c r="D76" s="78"/>
      <c r="E76" s="7"/>
      <c r="F76" s="8"/>
      <c r="G76" s="48"/>
      <c r="H76" s="48"/>
      <c r="I76" s="48"/>
      <c r="J76" s="48"/>
      <c r="K76" s="48"/>
      <c r="L76" s="48"/>
      <c r="M76" s="48"/>
      <c r="N76" s="63"/>
      <c r="O76" s="48"/>
      <c r="P76" s="48"/>
      <c r="Q76" s="123"/>
    </row>
    <row r="77" spans="1:17" s="25" customFormat="1" ht="43.5" customHeight="1">
      <c r="A77" s="82"/>
      <c r="B77" s="83"/>
      <c r="C77" s="82"/>
      <c r="D77" s="78"/>
      <c r="E77" s="7"/>
      <c r="F77" s="8"/>
      <c r="G77" s="48"/>
      <c r="H77" s="48"/>
      <c r="I77" s="48"/>
      <c r="J77" s="48"/>
      <c r="K77" s="48"/>
      <c r="L77" s="48"/>
      <c r="M77" s="48"/>
      <c r="N77" s="63"/>
      <c r="O77" s="48"/>
      <c r="P77" s="48"/>
      <c r="Q77" s="123"/>
    </row>
    <row r="78" spans="1:17" s="2" customFormat="1" ht="49.5" customHeight="1">
      <c r="A78" s="82"/>
      <c r="B78" s="82"/>
      <c r="C78" s="82"/>
      <c r="D78" s="78"/>
      <c r="E78" s="31"/>
      <c r="F78" s="8"/>
      <c r="G78" s="48"/>
      <c r="H78" s="48"/>
      <c r="I78" s="48"/>
      <c r="J78" s="48"/>
      <c r="K78" s="48"/>
      <c r="L78" s="48"/>
      <c r="M78" s="48"/>
      <c r="N78" s="63"/>
      <c r="O78" s="48"/>
      <c r="P78" s="48"/>
      <c r="Q78" s="123"/>
    </row>
    <row r="79" spans="1:17" s="2" customFormat="1" ht="49.5" customHeight="1">
      <c r="A79" s="82"/>
      <c r="B79" s="83"/>
      <c r="C79" s="82"/>
      <c r="D79" s="78"/>
      <c r="E79" s="31"/>
      <c r="F79" s="8"/>
      <c r="G79" s="48"/>
      <c r="H79" s="48"/>
      <c r="I79" s="48"/>
      <c r="J79" s="48"/>
      <c r="K79" s="48"/>
      <c r="L79" s="48"/>
      <c r="M79" s="48"/>
      <c r="N79" s="63"/>
      <c r="O79" s="48"/>
      <c r="P79" s="48"/>
      <c r="Q79" s="123"/>
    </row>
    <row r="80" spans="1:17" s="2" customFormat="1" ht="49.5" customHeight="1">
      <c r="A80" s="82"/>
      <c r="B80" s="83"/>
      <c r="C80" s="82"/>
      <c r="D80" s="78"/>
      <c r="E80" s="31"/>
      <c r="F80" s="8"/>
      <c r="G80" s="48"/>
      <c r="H80" s="48"/>
      <c r="I80" s="48"/>
      <c r="J80" s="48"/>
      <c r="K80" s="48"/>
      <c r="L80" s="48"/>
      <c r="M80" s="48"/>
      <c r="N80" s="63"/>
      <c r="O80" s="48"/>
      <c r="P80" s="48"/>
      <c r="Q80" s="123"/>
    </row>
    <row r="81" spans="1:17" s="2" customFormat="1" ht="43.5" customHeight="1">
      <c r="A81" s="82" t="s">
        <v>28</v>
      </c>
      <c r="B81" s="82" t="s">
        <v>164</v>
      </c>
      <c r="C81" s="82" t="s">
        <v>29</v>
      </c>
      <c r="D81" s="78" t="s">
        <v>93</v>
      </c>
      <c r="E81" s="31" t="s">
        <v>6</v>
      </c>
      <c r="F81" s="8" t="s">
        <v>47</v>
      </c>
      <c r="G81" s="48">
        <f>SUM(H81,K81,N81,O81,P81)</f>
        <v>3477000</v>
      </c>
      <c r="H81" s="48">
        <v>500000</v>
      </c>
      <c r="I81" s="48">
        <v>0</v>
      </c>
      <c r="J81" s="48">
        <f>H81-I81</f>
        <v>500000</v>
      </c>
      <c r="K81" s="48">
        <v>500000</v>
      </c>
      <c r="L81" s="48">
        <v>0</v>
      </c>
      <c r="M81" s="48">
        <f>K81-L81</f>
        <v>500000</v>
      </c>
      <c r="N81" s="63">
        <v>2477000</v>
      </c>
      <c r="O81" s="48">
        <v>0</v>
      </c>
      <c r="P81" s="48">
        <v>0</v>
      </c>
      <c r="Q81" s="79" t="s">
        <v>258</v>
      </c>
    </row>
    <row r="82" spans="1:17" s="2" customFormat="1" ht="43.5" customHeight="1">
      <c r="A82" s="82"/>
      <c r="B82" s="82"/>
      <c r="C82" s="82"/>
      <c r="D82" s="78"/>
      <c r="E82" s="31" t="s">
        <v>7</v>
      </c>
      <c r="F82" s="8" t="s">
        <v>47</v>
      </c>
      <c r="G82" s="48">
        <f>SUM(H82,K82,N82,O82,P82)</f>
        <v>3477000</v>
      </c>
      <c r="H82" s="48">
        <v>500000</v>
      </c>
      <c r="I82" s="48">
        <v>0</v>
      </c>
      <c r="J82" s="48">
        <f>H82-I82</f>
        <v>500000</v>
      </c>
      <c r="K82" s="48">
        <v>500000</v>
      </c>
      <c r="L82" s="48">
        <v>0</v>
      </c>
      <c r="M82" s="48">
        <f>K82-L82</f>
        <v>500000</v>
      </c>
      <c r="N82" s="63">
        <v>1000000</v>
      </c>
      <c r="O82" s="48">
        <v>1477000</v>
      </c>
      <c r="P82" s="48">
        <v>0</v>
      </c>
      <c r="Q82" s="79"/>
    </row>
    <row r="83" spans="1:17" s="2" customFormat="1" ht="43.5" customHeight="1">
      <c r="A83" s="82"/>
      <c r="B83" s="82"/>
      <c r="C83" s="82"/>
      <c r="D83" s="78"/>
      <c r="E83" s="31" t="s">
        <v>8</v>
      </c>
      <c r="F83" s="8"/>
      <c r="G83" s="48">
        <f aca="true" t="shared" si="1" ref="G83:P83">G82-G81</f>
        <v>0</v>
      </c>
      <c r="H83" s="48">
        <f t="shared" si="1"/>
        <v>0</v>
      </c>
      <c r="I83" s="48">
        <f t="shared" si="1"/>
        <v>0</v>
      </c>
      <c r="J83" s="48">
        <f t="shared" si="1"/>
        <v>0</v>
      </c>
      <c r="K83" s="48">
        <f t="shared" si="1"/>
        <v>0</v>
      </c>
      <c r="L83" s="48">
        <f t="shared" si="1"/>
        <v>0</v>
      </c>
      <c r="M83" s="48">
        <f t="shared" si="1"/>
        <v>0</v>
      </c>
      <c r="N83" s="63">
        <f t="shared" si="1"/>
        <v>-1477000</v>
      </c>
      <c r="O83" s="48">
        <f t="shared" si="1"/>
        <v>1477000</v>
      </c>
      <c r="P83" s="48">
        <f t="shared" si="1"/>
        <v>0</v>
      </c>
      <c r="Q83" s="79"/>
    </row>
    <row r="84" spans="1:17" s="2" customFormat="1" ht="43.5" customHeight="1">
      <c r="A84" s="96" t="s">
        <v>28</v>
      </c>
      <c r="B84" s="96" t="s">
        <v>106</v>
      </c>
      <c r="C84" s="96" t="s">
        <v>30</v>
      </c>
      <c r="D84" s="84" t="s">
        <v>93</v>
      </c>
      <c r="E84" s="22" t="s">
        <v>6</v>
      </c>
      <c r="F84" s="14"/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66">
        <v>0</v>
      </c>
      <c r="O84" s="40">
        <v>0</v>
      </c>
      <c r="P84" s="40">
        <v>0</v>
      </c>
      <c r="Q84" s="124" t="s">
        <v>328</v>
      </c>
    </row>
    <row r="85" spans="1:17" s="2" customFormat="1" ht="43.5" customHeight="1">
      <c r="A85" s="97"/>
      <c r="B85" s="97"/>
      <c r="C85" s="97"/>
      <c r="D85" s="84"/>
      <c r="E85" s="22" t="s">
        <v>7</v>
      </c>
      <c r="F85" s="14" t="s">
        <v>108</v>
      </c>
      <c r="G85" s="40">
        <v>5080000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66">
        <v>500000</v>
      </c>
      <c r="O85" s="40">
        <v>1000000</v>
      </c>
      <c r="P85" s="40">
        <v>3580000</v>
      </c>
      <c r="Q85" s="124"/>
    </row>
    <row r="86" spans="1:17" s="2" customFormat="1" ht="43.5" customHeight="1">
      <c r="A86" s="97"/>
      <c r="B86" s="97"/>
      <c r="C86" s="97"/>
      <c r="D86" s="84"/>
      <c r="E86" s="22" t="s">
        <v>8</v>
      </c>
      <c r="F86" s="14"/>
      <c r="G86" s="40">
        <f>G85-G84</f>
        <v>5080000</v>
      </c>
      <c r="H86" s="40">
        <f aca="true" t="shared" si="2" ref="H86:P86">H85-H84</f>
        <v>0</v>
      </c>
      <c r="I86" s="40">
        <f t="shared" si="2"/>
        <v>0</v>
      </c>
      <c r="J86" s="40">
        <f t="shared" si="2"/>
        <v>0</v>
      </c>
      <c r="K86" s="40">
        <f t="shared" si="2"/>
        <v>0</v>
      </c>
      <c r="L86" s="40">
        <f t="shared" si="2"/>
        <v>0</v>
      </c>
      <c r="M86" s="40">
        <f t="shared" si="2"/>
        <v>0</v>
      </c>
      <c r="N86" s="66">
        <f t="shared" si="2"/>
        <v>500000</v>
      </c>
      <c r="O86" s="40">
        <f t="shared" si="2"/>
        <v>1000000</v>
      </c>
      <c r="P86" s="40">
        <f t="shared" si="2"/>
        <v>3580000</v>
      </c>
      <c r="Q86" s="124"/>
    </row>
    <row r="87" spans="1:17" s="2" customFormat="1" ht="48.75" customHeight="1">
      <c r="A87" s="82" t="s">
        <v>28</v>
      </c>
      <c r="B87" s="82" t="s">
        <v>31</v>
      </c>
      <c r="C87" s="82" t="s">
        <v>32</v>
      </c>
      <c r="D87" s="78" t="s">
        <v>93</v>
      </c>
      <c r="E87" s="31" t="s">
        <v>6</v>
      </c>
      <c r="F87" s="29"/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63">
        <v>0</v>
      </c>
      <c r="O87" s="48">
        <v>0</v>
      </c>
      <c r="P87" s="48">
        <v>0</v>
      </c>
      <c r="Q87" s="123" t="s">
        <v>293</v>
      </c>
    </row>
    <row r="88" spans="1:17" s="2" customFormat="1" ht="48.75" customHeight="1">
      <c r="A88" s="83"/>
      <c r="B88" s="83"/>
      <c r="C88" s="83"/>
      <c r="D88" s="78"/>
      <c r="E88" s="31" t="s">
        <v>7</v>
      </c>
      <c r="F88" s="29" t="s">
        <v>165</v>
      </c>
      <c r="G88" s="48">
        <f>SUM(N88,O88,P88)</f>
        <v>38485600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63">
        <v>1903931</v>
      </c>
      <c r="O88" s="48">
        <v>12226571</v>
      </c>
      <c r="P88" s="48">
        <v>24355098</v>
      </c>
      <c r="Q88" s="123"/>
    </row>
    <row r="89" spans="1:17" s="2" customFormat="1" ht="48.75" customHeight="1">
      <c r="A89" s="83"/>
      <c r="B89" s="83"/>
      <c r="C89" s="83"/>
      <c r="D89" s="78"/>
      <c r="E89" s="31" t="s">
        <v>8</v>
      </c>
      <c r="F89" s="8"/>
      <c r="G89" s="48">
        <f>G88-G87</f>
        <v>38485600</v>
      </c>
      <c r="H89" s="48">
        <f aca="true" t="shared" si="3" ref="H89:P89">H88-H87</f>
        <v>0</v>
      </c>
      <c r="I89" s="48">
        <f t="shared" si="3"/>
        <v>0</v>
      </c>
      <c r="J89" s="48">
        <f t="shared" si="3"/>
        <v>0</v>
      </c>
      <c r="K89" s="48">
        <f t="shared" si="3"/>
        <v>0</v>
      </c>
      <c r="L89" s="48">
        <f t="shared" si="3"/>
        <v>0</v>
      </c>
      <c r="M89" s="48">
        <f t="shared" si="3"/>
        <v>0</v>
      </c>
      <c r="N89" s="63">
        <f t="shared" si="3"/>
        <v>1903931</v>
      </c>
      <c r="O89" s="48">
        <f t="shared" si="3"/>
        <v>12226571</v>
      </c>
      <c r="P89" s="48">
        <f t="shared" si="3"/>
        <v>24355098</v>
      </c>
      <c r="Q89" s="123"/>
    </row>
    <row r="90" spans="1:17" s="2" customFormat="1" ht="48.75" customHeight="1">
      <c r="A90" s="82" t="s">
        <v>28</v>
      </c>
      <c r="B90" s="82" t="s">
        <v>31</v>
      </c>
      <c r="C90" s="82" t="s">
        <v>33</v>
      </c>
      <c r="D90" s="78" t="s">
        <v>93</v>
      </c>
      <c r="E90" s="31" t="s">
        <v>6</v>
      </c>
      <c r="F90" s="29"/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63">
        <v>0</v>
      </c>
      <c r="O90" s="48">
        <v>0</v>
      </c>
      <c r="P90" s="48">
        <v>0</v>
      </c>
      <c r="Q90" s="123" t="s">
        <v>294</v>
      </c>
    </row>
    <row r="91" spans="1:17" s="2" customFormat="1" ht="48.75" customHeight="1">
      <c r="A91" s="83"/>
      <c r="B91" s="83"/>
      <c r="C91" s="82"/>
      <c r="D91" s="78"/>
      <c r="E91" s="31" t="s">
        <v>7</v>
      </c>
      <c r="F91" s="29" t="s">
        <v>166</v>
      </c>
      <c r="G91" s="48">
        <v>9420000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63">
        <v>540000</v>
      </c>
      <c r="O91" s="48">
        <v>1000000</v>
      </c>
      <c r="P91" s="48">
        <v>7880000</v>
      </c>
      <c r="Q91" s="123"/>
    </row>
    <row r="92" spans="1:17" s="2" customFormat="1" ht="48.75" customHeight="1">
      <c r="A92" s="83"/>
      <c r="B92" s="83"/>
      <c r="C92" s="82"/>
      <c r="D92" s="78"/>
      <c r="E92" s="31" t="s">
        <v>8</v>
      </c>
      <c r="F92" s="8"/>
      <c r="G92" s="48">
        <v>9420000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63">
        <v>540000</v>
      </c>
      <c r="O92" s="48">
        <v>1000000</v>
      </c>
      <c r="P92" s="48">
        <v>7880000</v>
      </c>
      <c r="Q92" s="123"/>
    </row>
    <row r="93" spans="1:17" s="2" customFormat="1" ht="39" customHeight="1">
      <c r="A93" s="82" t="s">
        <v>167</v>
      </c>
      <c r="B93" s="82" t="s">
        <v>168</v>
      </c>
      <c r="C93" s="82" t="s">
        <v>34</v>
      </c>
      <c r="D93" s="78" t="s">
        <v>169</v>
      </c>
      <c r="E93" s="31" t="s">
        <v>6</v>
      </c>
      <c r="F93" s="8" t="s">
        <v>170</v>
      </c>
      <c r="G93" s="48">
        <v>300000</v>
      </c>
      <c r="H93" s="48">
        <v>300000</v>
      </c>
      <c r="I93" s="48">
        <v>132016</v>
      </c>
      <c r="J93" s="48">
        <v>167984</v>
      </c>
      <c r="K93" s="48">
        <v>0</v>
      </c>
      <c r="L93" s="48">
        <v>0</v>
      </c>
      <c r="M93" s="48">
        <v>0</v>
      </c>
      <c r="N93" s="63">
        <v>0</v>
      </c>
      <c r="O93" s="48">
        <v>0</v>
      </c>
      <c r="P93" s="48">
        <v>0</v>
      </c>
      <c r="Q93" s="128" t="s">
        <v>148</v>
      </c>
    </row>
    <row r="94" spans="1:17" s="2" customFormat="1" ht="39" customHeight="1">
      <c r="A94" s="83"/>
      <c r="B94" s="83"/>
      <c r="C94" s="83"/>
      <c r="D94" s="78"/>
      <c r="E94" s="31" t="s">
        <v>7</v>
      </c>
      <c r="F94" s="8" t="s">
        <v>170</v>
      </c>
      <c r="G94" s="48">
        <v>300000</v>
      </c>
      <c r="H94" s="48">
        <v>300000</v>
      </c>
      <c r="I94" s="48">
        <v>132016</v>
      </c>
      <c r="J94" s="48">
        <v>167984</v>
      </c>
      <c r="K94" s="48">
        <v>0</v>
      </c>
      <c r="L94" s="48">
        <v>0</v>
      </c>
      <c r="M94" s="48">
        <v>0</v>
      </c>
      <c r="N94" s="63">
        <v>0</v>
      </c>
      <c r="O94" s="48">
        <v>0</v>
      </c>
      <c r="P94" s="48">
        <v>0</v>
      </c>
      <c r="Q94" s="128"/>
    </row>
    <row r="95" spans="1:17" s="2" customFormat="1" ht="33" customHeight="1">
      <c r="A95" s="83"/>
      <c r="B95" s="83"/>
      <c r="C95" s="83"/>
      <c r="D95" s="78"/>
      <c r="E95" s="31" t="s">
        <v>8</v>
      </c>
      <c r="F95" s="8"/>
      <c r="G95" s="48">
        <f>G94-G93</f>
        <v>0</v>
      </c>
      <c r="H95" s="48">
        <f>H94-H93</f>
        <v>0</v>
      </c>
      <c r="I95" s="48">
        <f>I94-I93</f>
        <v>0</v>
      </c>
      <c r="J95" s="48">
        <f>J94-J93</f>
        <v>0</v>
      </c>
      <c r="K95" s="48">
        <v>0</v>
      </c>
      <c r="L95" s="48">
        <v>0</v>
      </c>
      <c r="M95" s="48">
        <v>0</v>
      </c>
      <c r="N95" s="63">
        <f>N94-N93</f>
        <v>0</v>
      </c>
      <c r="O95" s="48">
        <f>O94-O93</f>
        <v>0</v>
      </c>
      <c r="P95" s="48">
        <v>0</v>
      </c>
      <c r="Q95" s="128"/>
    </row>
    <row r="96" spans="1:17" s="2" customFormat="1" ht="46.5" customHeight="1">
      <c r="A96" s="82" t="s">
        <v>171</v>
      </c>
      <c r="B96" s="82" t="s">
        <v>35</v>
      </c>
      <c r="C96" s="82" t="s">
        <v>36</v>
      </c>
      <c r="D96" s="78" t="s">
        <v>172</v>
      </c>
      <c r="E96" s="31" t="s">
        <v>6</v>
      </c>
      <c r="F96" s="8" t="s">
        <v>173</v>
      </c>
      <c r="G96" s="48">
        <v>4741000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63">
        <v>477413</v>
      </c>
      <c r="O96" s="40">
        <v>302000</v>
      </c>
      <c r="P96" s="40">
        <v>3961587</v>
      </c>
      <c r="Q96" s="123" t="s">
        <v>259</v>
      </c>
    </row>
    <row r="97" spans="1:17" s="2" customFormat="1" ht="46.5" customHeight="1">
      <c r="A97" s="82"/>
      <c r="B97" s="82"/>
      <c r="C97" s="82"/>
      <c r="D97" s="78"/>
      <c r="E97" s="31" t="s">
        <v>7</v>
      </c>
      <c r="F97" s="8" t="s">
        <v>174</v>
      </c>
      <c r="G97" s="48">
        <v>4741000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63">
        <v>477413</v>
      </c>
      <c r="O97" s="48">
        <v>302000</v>
      </c>
      <c r="P97" s="48">
        <v>3961587</v>
      </c>
      <c r="Q97" s="123"/>
    </row>
    <row r="98" spans="1:17" s="2" customFormat="1" ht="46.5" customHeight="1">
      <c r="A98" s="82"/>
      <c r="B98" s="82"/>
      <c r="C98" s="82"/>
      <c r="D98" s="78"/>
      <c r="E98" s="31" t="s">
        <v>8</v>
      </c>
      <c r="F98" s="8"/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63">
        <v>0</v>
      </c>
      <c r="O98" s="48">
        <v>0</v>
      </c>
      <c r="P98" s="48">
        <v>0</v>
      </c>
      <c r="Q98" s="123"/>
    </row>
    <row r="99" spans="1:17" s="2" customFormat="1" ht="45" customHeight="1">
      <c r="A99" s="82" t="s">
        <v>175</v>
      </c>
      <c r="B99" s="82" t="s">
        <v>176</v>
      </c>
      <c r="C99" s="82" t="s">
        <v>177</v>
      </c>
      <c r="D99" s="78" t="s">
        <v>178</v>
      </c>
      <c r="E99" s="31" t="s">
        <v>6</v>
      </c>
      <c r="F99" s="8" t="s">
        <v>179</v>
      </c>
      <c r="G99" s="48">
        <v>178903000</v>
      </c>
      <c r="H99" s="48">
        <v>133312000</v>
      </c>
      <c r="I99" s="48">
        <v>130204059</v>
      </c>
      <c r="J99" s="48">
        <v>3107941</v>
      </c>
      <c r="K99" s="48">
        <v>18000000</v>
      </c>
      <c r="L99" s="48">
        <v>9543731</v>
      </c>
      <c r="M99" s="48">
        <v>8456269</v>
      </c>
      <c r="N99" s="63">
        <v>14000000</v>
      </c>
      <c r="O99" s="48">
        <v>13591000</v>
      </c>
      <c r="P99" s="48">
        <v>0</v>
      </c>
      <c r="Q99" s="123" t="s">
        <v>260</v>
      </c>
    </row>
    <row r="100" spans="1:17" s="2" customFormat="1" ht="45" customHeight="1">
      <c r="A100" s="82"/>
      <c r="B100" s="82"/>
      <c r="C100" s="82"/>
      <c r="D100" s="78"/>
      <c r="E100" s="31" t="s">
        <v>7</v>
      </c>
      <c r="F100" s="8" t="s">
        <v>179</v>
      </c>
      <c r="G100" s="48">
        <v>179575000</v>
      </c>
      <c r="H100" s="48">
        <v>133312000</v>
      </c>
      <c r="I100" s="48">
        <v>130204059</v>
      </c>
      <c r="J100" s="48">
        <v>3107941</v>
      </c>
      <c r="K100" s="48">
        <v>18000000</v>
      </c>
      <c r="L100" s="48">
        <v>9543731</v>
      </c>
      <c r="M100" s="48">
        <v>8456269</v>
      </c>
      <c r="N100" s="63">
        <v>14000000</v>
      </c>
      <c r="O100" s="48">
        <v>13591000</v>
      </c>
      <c r="P100" s="48">
        <v>672000</v>
      </c>
      <c r="Q100" s="123"/>
    </row>
    <row r="101" spans="1:17" s="2" customFormat="1" ht="45" customHeight="1">
      <c r="A101" s="82"/>
      <c r="B101" s="82"/>
      <c r="C101" s="82"/>
      <c r="D101" s="78"/>
      <c r="E101" s="31" t="s">
        <v>8</v>
      </c>
      <c r="F101" s="8"/>
      <c r="G101" s="48">
        <v>672000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63">
        <v>0</v>
      </c>
      <c r="O101" s="48">
        <v>0</v>
      </c>
      <c r="P101" s="48">
        <v>672000</v>
      </c>
      <c r="Q101" s="123"/>
    </row>
    <row r="102" spans="1:17" s="2" customFormat="1" ht="45" customHeight="1">
      <c r="A102" s="82" t="s">
        <v>175</v>
      </c>
      <c r="B102" s="82" t="s">
        <v>176</v>
      </c>
      <c r="C102" s="82" t="s">
        <v>180</v>
      </c>
      <c r="D102" s="78" t="s">
        <v>178</v>
      </c>
      <c r="E102" s="31" t="s">
        <v>6</v>
      </c>
      <c r="F102" s="8" t="s">
        <v>181</v>
      </c>
      <c r="G102" s="48">
        <v>264318000</v>
      </c>
      <c r="H102" s="48">
        <v>234560000</v>
      </c>
      <c r="I102" s="48">
        <v>234270738</v>
      </c>
      <c r="J102" s="48">
        <v>289262</v>
      </c>
      <c r="K102" s="48">
        <v>17296000</v>
      </c>
      <c r="L102" s="48">
        <v>10006954</v>
      </c>
      <c r="M102" s="48">
        <v>7289046</v>
      </c>
      <c r="N102" s="63">
        <v>12462000</v>
      </c>
      <c r="O102" s="48">
        <v>0</v>
      </c>
      <c r="P102" s="48">
        <v>0</v>
      </c>
      <c r="Q102" s="123" t="s">
        <v>261</v>
      </c>
    </row>
    <row r="103" spans="1:17" s="2" customFormat="1" ht="45" customHeight="1">
      <c r="A103" s="82"/>
      <c r="B103" s="82"/>
      <c r="C103" s="82"/>
      <c r="D103" s="78"/>
      <c r="E103" s="31" t="s">
        <v>7</v>
      </c>
      <c r="F103" s="8" t="s">
        <v>181</v>
      </c>
      <c r="G103" s="48">
        <v>264318000</v>
      </c>
      <c r="H103" s="48">
        <v>234560000</v>
      </c>
      <c r="I103" s="48">
        <v>234270738</v>
      </c>
      <c r="J103" s="48">
        <v>289262</v>
      </c>
      <c r="K103" s="48">
        <v>17296000</v>
      </c>
      <c r="L103" s="48">
        <v>10006954</v>
      </c>
      <c r="M103" s="48">
        <v>7289046</v>
      </c>
      <c r="N103" s="63">
        <v>12462000</v>
      </c>
      <c r="O103" s="48">
        <v>0</v>
      </c>
      <c r="P103" s="48">
        <v>0</v>
      </c>
      <c r="Q103" s="123"/>
    </row>
    <row r="104" spans="1:17" s="2" customFormat="1" ht="45" customHeight="1">
      <c r="A104" s="82"/>
      <c r="B104" s="82"/>
      <c r="C104" s="82"/>
      <c r="D104" s="78"/>
      <c r="E104" s="31" t="s">
        <v>8</v>
      </c>
      <c r="F104" s="8"/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63">
        <v>0</v>
      </c>
      <c r="O104" s="48">
        <v>0</v>
      </c>
      <c r="P104" s="48">
        <v>0</v>
      </c>
      <c r="Q104" s="123"/>
    </row>
    <row r="105" spans="1:17" s="2" customFormat="1" ht="45" customHeight="1">
      <c r="A105" s="82" t="s">
        <v>175</v>
      </c>
      <c r="B105" s="82" t="s">
        <v>176</v>
      </c>
      <c r="C105" s="82" t="s">
        <v>182</v>
      </c>
      <c r="D105" s="78" t="s">
        <v>178</v>
      </c>
      <c r="E105" s="31" t="s">
        <v>6</v>
      </c>
      <c r="F105" s="29" t="s">
        <v>183</v>
      </c>
      <c r="G105" s="48">
        <v>44200000</v>
      </c>
      <c r="H105" s="48">
        <v>1164000</v>
      </c>
      <c r="I105" s="48">
        <v>777398</v>
      </c>
      <c r="J105" s="48">
        <v>386602</v>
      </c>
      <c r="K105" s="48">
        <v>0</v>
      </c>
      <c r="L105" s="48">
        <v>0</v>
      </c>
      <c r="M105" s="48">
        <v>0</v>
      </c>
      <c r="N105" s="63">
        <v>10000000</v>
      </c>
      <c r="O105" s="48">
        <v>33036000</v>
      </c>
      <c r="P105" s="48">
        <v>0</v>
      </c>
      <c r="Q105" s="123" t="s">
        <v>262</v>
      </c>
    </row>
    <row r="106" spans="1:17" s="2" customFormat="1" ht="45" customHeight="1">
      <c r="A106" s="82"/>
      <c r="B106" s="82"/>
      <c r="C106" s="82"/>
      <c r="D106" s="78"/>
      <c r="E106" s="31" t="s">
        <v>7</v>
      </c>
      <c r="F106" s="29" t="s">
        <v>184</v>
      </c>
      <c r="G106" s="48">
        <v>44200000</v>
      </c>
      <c r="H106" s="48">
        <v>1164000</v>
      </c>
      <c r="I106" s="48">
        <v>777398</v>
      </c>
      <c r="J106" s="48">
        <v>386602</v>
      </c>
      <c r="K106" s="48">
        <v>0</v>
      </c>
      <c r="L106" s="48">
        <v>0</v>
      </c>
      <c r="M106" s="48">
        <v>0</v>
      </c>
      <c r="N106" s="63">
        <v>10000000</v>
      </c>
      <c r="O106" s="48">
        <v>3523000</v>
      </c>
      <c r="P106" s="48">
        <v>29513000</v>
      </c>
      <c r="Q106" s="123"/>
    </row>
    <row r="107" spans="1:17" s="2" customFormat="1" ht="45" customHeight="1">
      <c r="A107" s="82"/>
      <c r="B107" s="82"/>
      <c r="C107" s="82"/>
      <c r="D107" s="78"/>
      <c r="E107" s="31" t="s">
        <v>8</v>
      </c>
      <c r="F107" s="8"/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63">
        <v>0</v>
      </c>
      <c r="O107" s="48">
        <v>-29513000</v>
      </c>
      <c r="P107" s="48">
        <v>29513000</v>
      </c>
      <c r="Q107" s="123"/>
    </row>
    <row r="108" spans="1:17" s="2" customFormat="1" ht="45" customHeight="1">
      <c r="A108" s="82" t="s">
        <v>185</v>
      </c>
      <c r="B108" s="82" t="s">
        <v>186</v>
      </c>
      <c r="C108" s="82" t="s">
        <v>187</v>
      </c>
      <c r="D108" s="78" t="s">
        <v>178</v>
      </c>
      <c r="E108" s="31" t="s">
        <v>6</v>
      </c>
      <c r="F108" s="29" t="s">
        <v>188</v>
      </c>
      <c r="G108" s="48">
        <v>385100000</v>
      </c>
      <c r="H108" s="48">
        <v>18981000</v>
      </c>
      <c r="I108" s="48">
        <v>18981000</v>
      </c>
      <c r="J108" s="48">
        <v>0</v>
      </c>
      <c r="K108" s="48">
        <v>2999684</v>
      </c>
      <c r="L108" s="48">
        <v>1908714</v>
      </c>
      <c r="M108" s="48">
        <v>1090970</v>
      </c>
      <c r="N108" s="63">
        <v>0</v>
      </c>
      <c r="O108" s="48">
        <v>16760000</v>
      </c>
      <c r="P108" s="48">
        <v>346359316</v>
      </c>
      <c r="Q108" s="123" t="s">
        <v>189</v>
      </c>
    </row>
    <row r="109" spans="1:17" s="2" customFormat="1" ht="45" customHeight="1">
      <c r="A109" s="83"/>
      <c r="B109" s="83"/>
      <c r="C109" s="83"/>
      <c r="D109" s="78"/>
      <c r="E109" s="31" t="s">
        <v>7</v>
      </c>
      <c r="F109" s="29" t="s">
        <v>188</v>
      </c>
      <c r="G109" s="48">
        <v>385100000</v>
      </c>
      <c r="H109" s="48">
        <v>18981000</v>
      </c>
      <c r="I109" s="48">
        <v>18981000</v>
      </c>
      <c r="J109" s="48">
        <v>0</v>
      </c>
      <c r="K109" s="48">
        <v>2999684</v>
      </c>
      <c r="L109" s="48">
        <v>1908714</v>
      </c>
      <c r="M109" s="48">
        <v>1090970</v>
      </c>
      <c r="N109" s="63">
        <v>0</v>
      </c>
      <c r="O109" s="48">
        <v>1006300</v>
      </c>
      <c r="P109" s="48">
        <v>362113016</v>
      </c>
      <c r="Q109" s="123"/>
    </row>
    <row r="110" spans="1:17" s="2" customFormat="1" ht="45" customHeight="1">
      <c r="A110" s="83"/>
      <c r="B110" s="83"/>
      <c r="C110" s="83"/>
      <c r="D110" s="78"/>
      <c r="E110" s="31" t="s">
        <v>8</v>
      </c>
      <c r="F110" s="8"/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63">
        <v>0</v>
      </c>
      <c r="O110" s="48">
        <v>-15753700</v>
      </c>
      <c r="P110" s="48">
        <v>15753700</v>
      </c>
      <c r="Q110" s="123"/>
    </row>
    <row r="111" spans="1:17" s="2" customFormat="1" ht="45" customHeight="1">
      <c r="A111" s="101" t="s">
        <v>37</v>
      </c>
      <c r="B111" s="82" t="s">
        <v>190</v>
      </c>
      <c r="C111" s="82" t="s">
        <v>191</v>
      </c>
      <c r="D111" s="78" t="s">
        <v>178</v>
      </c>
      <c r="E111" s="31" t="s">
        <v>6</v>
      </c>
      <c r="F111" s="29" t="s">
        <v>192</v>
      </c>
      <c r="G111" s="48">
        <v>36000000</v>
      </c>
      <c r="H111" s="48">
        <v>3503856</v>
      </c>
      <c r="I111" s="48">
        <v>3503856</v>
      </c>
      <c r="J111" s="48">
        <v>0</v>
      </c>
      <c r="K111" s="48">
        <v>8000000</v>
      </c>
      <c r="L111" s="48">
        <v>7992520</v>
      </c>
      <c r="M111" s="48">
        <v>7480</v>
      </c>
      <c r="N111" s="63">
        <v>4406840</v>
      </c>
      <c r="O111" s="48">
        <v>20089304</v>
      </c>
      <c r="P111" s="48">
        <v>0</v>
      </c>
      <c r="Q111" s="123" t="s">
        <v>135</v>
      </c>
    </row>
    <row r="112" spans="1:17" s="2" customFormat="1" ht="45" customHeight="1">
      <c r="A112" s="101"/>
      <c r="B112" s="82"/>
      <c r="C112" s="83"/>
      <c r="D112" s="78"/>
      <c r="E112" s="31" t="s">
        <v>7</v>
      </c>
      <c r="F112" s="29" t="s">
        <v>193</v>
      </c>
      <c r="G112" s="48">
        <v>36000000</v>
      </c>
      <c r="H112" s="48">
        <v>3503856</v>
      </c>
      <c r="I112" s="48">
        <v>3503856</v>
      </c>
      <c r="J112" s="48">
        <v>0</v>
      </c>
      <c r="K112" s="48">
        <v>8000000</v>
      </c>
      <c r="L112" s="48">
        <v>7992520</v>
      </c>
      <c r="M112" s="48">
        <v>7480</v>
      </c>
      <c r="N112" s="63">
        <v>3409180</v>
      </c>
      <c r="O112" s="48">
        <v>2007200</v>
      </c>
      <c r="P112" s="48">
        <v>19079764</v>
      </c>
      <c r="Q112" s="123"/>
    </row>
    <row r="113" spans="1:17" s="2" customFormat="1" ht="45" customHeight="1">
      <c r="A113" s="101"/>
      <c r="B113" s="82"/>
      <c r="C113" s="83"/>
      <c r="D113" s="78"/>
      <c r="E113" s="31" t="s">
        <v>8</v>
      </c>
      <c r="F113" s="8"/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63">
        <v>-997660</v>
      </c>
      <c r="O113" s="48">
        <v>-18082104</v>
      </c>
      <c r="P113" s="48">
        <v>19079764</v>
      </c>
      <c r="Q113" s="123"/>
    </row>
    <row r="114" spans="1:20" s="2" customFormat="1" ht="45.75" customHeight="1">
      <c r="A114" s="101" t="s">
        <v>37</v>
      </c>
      <c r="B114" s="82" t="s">
        <v>190</v>
      </c>
      <c r="C114" s="82" t="s">
        <v>194</v>
      </c>
      <c r="D114" s="78" t="s">
        <v>178</v>
      </c>
      <c r="E114" s="31" t="s">
        <v>6</v>
      </c>
      <c r="F114" s="8" t="s">
        <v>48</v>
      </c>
      <c r="G114" s="48">
        <v>33400000</v>
      </c>
      <c r="H114" s="48">
        <v>24817700</v>
      </c>
      <c r="I114" s="48">
        <v>24817700</v>
      </c>
      <c r="J114" s="48">
        <v>0</v>
      </c>
      <c r="K114" s="48">
        <v>4438326</v>
      </c>
      <c r="L114" s="48">
        <v>2497322</v>
      </c>
      <c r="M114" s="48">
        <v>1941004</v>
      </c>
      <c r="N114" s="63">
        <v>3075555</v>
      </c>
      <c r="O114" s="48">
        <v>1068419</v>
      </c>
      <c r="P114" s="48">
        <v>0</v>
      </c>
      <c r="Q114" s="123" t="s">
        <v>248</v>
      </c>
      <c r="R114" s="26"/>
      <c r="S114" s="27"/>
      <c r="T114" s="26"/>
    </row>
    <row r="115" spans="1:20" s="2" customFormat="1" ht="45.75" customHeight="1">
      <c r="A115" s="101"/>
      <c r="B115" s="82"/>
      <c r="C115" s="82"/>
      <c r="D115" s="78"/>
      <c r="E115" s="31" t="s">
        <v>7</v>
      </c>
      <c r="F115" s="8" t="s">
        <v>49</v>
      </c>
      <c r="G115" s="48">
        <v>38500000</v>
      </c>
      <c r="H115" s="48">
        <v>24817700</v>
      </c>
      <c r="I115" s="48">
        <v>24817700</v>
      </c>
      <c r="J115" s="48">
        <v>0</v>
      </c>
      <c r="K115" s="48">
        <v>4438326</v>
      </c>
      <c r="L115" s="48">
        <v>3277865</v>
      </c>
      <c r="M115" s="48">
        <v>1160461</v>
      </c>
      <c r="N115" s="63">
        <v>4146576</v>
      </c>
      <c r="O115" s="48">
        <v>1243300</v>
      </c>
      <c r="P115" s="48">
        <v>3854098</v>
      </c>
      <c r="Q115" s="123"/>
      <c r="R115" s="26"/>
      <c r="S115" s="26"/>
      <c r="T115" s="27"/>
    </row>
    <row r="116" spans="1:20" s="2" customFormat="1" ht="45.75" customHeight="1">
      <c r="A116" s="101"/>
      <c r="B116" s="82"/>
      <c r="C116" s="82"/>
      <c r="D116" s="78"/>
      <c r="E116" s="31" t="s">
        <v>8</v>
      </c>
      <c r="F116" s="8"/>
      <c r="G116" s="48">
        <v>5100000</v>
      </c>
      <c r="H116" s="48">
        <v>0</v>
      </c>
      <c r="I116" s="48">
        <v>0</v>
      </c>
      <c r="J116" s="48">
        <v>0</v>
      </c>
      <c r="K116" s="48">
        <v>0</v>
      </c>
      <c r="L116" s="48">
        <v>780543</v>
      </c>
      <c r="M116" s="48">
        <v>-780543</v>
      </c>
      <c r="N116" s="63">
        <v>1071021</v>
      </c>
      <c r="O116" s="48">
        <v>174881</v>
      </c>
      <c r="P116" s="48">
        <v>3854098</v>
      </c>
      <c r="Q116" s="123"/>
      <c r="R116" s="26"/>
      <c r="S116" s="26"/>
      <c r="T116" s="26"/>
    </row>
    <row r="117" spans="1:19" s="2" customFormat="1" ht="45.75" customHeight="1">
      <c r="A117" s="101" t="s">
        <v>37</v>
      </c>
      <c r="B117" s="82" t="s">
        <v>190</v>
      </c>
      <c r="C117" s="82" t="s">
        <v>195</v>
      </c>
      <c r="D117" s="78" t="s">
        <v>178</v>
      </c>
      <c r="E117" s="31" t="s">
        <v>6</v>
      </c>
      <c r="F117" s="8" t="s">
        <v>50</v>
      </c>
      <c r="G117" s="48">
        <v>8700000</v>
      </c>
      <c r="H117" s="48">
        <v>5146820</v>
      </c>
      <c r="I117" s="48">
        <v>3463091</v>
      </c>
      <c r="J117" s="48">
        <v>1683729</v>
      </c>
      <c r="K117" s="48">
        <v>2005000</v>
      </c>
      <c r="L117" s="48">
        <v>0</v>
      </c>
      <c r="M117" s="48">
        <v>2005000</v>
      </c>
      <c r="N117" s="63">
        <v>0</v>
      </c>
      <c r="O117" s="48">
        <v>1548180</v>
      </c>
      <c r="P117" s="48">
        <v>0</v>
      </c>
      <c r="Q117" s="123" t="s">
        <v>268</v>
      </c>
      <c r="R117" s="1"/>
      <c r="S117" s="1"/>
    </row>
    <row r="118" spans="1:17" ht="45.75" customHeight="1">
      <c r="A118" s="101"/>
      <c r="B118" s="82"/>
      <c r="C118" s="82"/>
      <c r="D118" s="78"/>
      <c r="E118" s="31" t="s">
        <v>7</v>
      </c>
      <c r="F118" s="8" t="s">
        <v>50</v>
      </c>
      <c r="G118" s="48">
        <v>8700000</v>
      </c>
      <c r="H118" s="48">
        <v>5146820</v>
      </c>
      <c r="I118" s="48">
        <v>4241781</v>
      </c>
      <c r="J118" s="48">
        <v>905039</v>
      </c>
      <c r="K118" s="48">
        <v>2005000</v>
      </c>
      <c r="L118" s="48">
        <v>0</v>
      </c>
      <c r="M118" s="48">
        <v>2005000</v>
      </c>
      <c r="N118" s="63">
        <v>0</v>
      </c>
      <c r="O118" s="48">
        <v>0</v>
      </c>
      <c r="P118" s="48">
        <v>1548180</v>
      </c>
      <c r="Q118" s="123"/>
    </row>
    <row r="119" spans="1:17" ht="45.75" customHeight="1">
      <c r="A119" s="101"/>
      <c r="B119" s="82"/>
      <c r="C119" s="82"/>
      <c r="D119" s="78"/>
      <c r="E119" s="31" t="s">
        <v>8</v>
      </c>
      <c r="F119" s="8"/>
      <c r="G119" s="48">
        <v>0</v>
      </c>
      <c r="H119" s="48">
        <v>0</v>
      </c>
      <c r="I119" s="48">
        <v>778690</v>
      </c>
      <c r="J119" s="48">
        <v>-778690</v>
      </c>
      <c r="K119" s="48">
        <v>0</v>
      </c>
      <c r="L119" s="48">
        <v>0</v>
      </c>
      <c r="M119" s="48">
        <v>0</v>
      </c>
      <c r="N119" s="63">
        <v>0</v>
      </c>
      <c r="O119" s="48">
        <v>-1548180</v>
      </c>
      <c r="P119" s="48">
        <v>1548180</v>
      </c>
      <c r="Q119" s="123"/>
    </row>
    <row r="120" spans="1:17" ht="45.75" customHeight="1">
      <c r="A120" s="101" t="s">
        <v>37</v>
      </c>
      <c r="B120" s="82" t="s">
        <v>190</v>
      </c>
      <c r="C120" s="82" t="s">
        <v>196</v>
      </c>
      <c r="D120" s="78" t="s">
        <v>178</v>
      </c>
      <c r="E120" s="31" t="s">
        <v>6</v>
      </c>
      <c r="F120" s="8" t="s">
        <v>51</v>
      </c>
      <c r="G120" s="48">
        <v>62000000</v>
      </c>
      <c r="H120" s="48">
        <v>19733000</v>
      </c>
      <c r="I120" s="48">
        <v>18483284</v>
      </c>
      <c r="J120" s="48">
        <v>1249716</v>
      </c>
      <c r="K120" s="48">
        <v>2007200</v>
      </c>
      <c r="L120" s="48">
        <v>7200</v>
      </c>
      <c r="M120" s="48">
        <v>2000000</v>
      </c>
      <c r="N120" s="63">
        <v>3169800</v>
      </c>
      <c r="O120" s="48">
        <v>10000000</v>
      </c>
      <c r="P120" s="48">
        <v>27090000</v>
      </c>
      <c r="Q120" s="123" t="s">
        <v>269</v>
      </c>
    </row>
    <row r="121" spans="1:17" ht="45.75" customHeight="1">
      <c r="A121" s="101"/>
      <c r="B121" s="82"/>
      <c r="C121" s="82"/>
      <c r="D121" s="78"/>
      <c r="E121" s="31" t="s">
        <v>7</v>
      </c>
      <c r="F121" s="8" t="s">
        <v>51</v>
      </c>
      <c r="G121" s="48">
        <v>62000000</v>
      </c>
      <c r="H121" s="48">
        <v>19733000</v>
      </c>
      <c r="I121" s="48">
        <v>18663292</v>
      </c>
      <c r="J121" s="48">
        <v>1069708</v>
      </c>
      <c r="K121" s="48">
        <v>2007200</v>
      </c>
      <c r="L121" s="48">
        <v>7200</v>
      </c>
      <c r="M121" s="48">
        <v>2000000</v>
      </c>
      <c r="N121" s="63">
        <v>3969800</v>
      </c>
      <c r="O121" s="48">
        <v>1486300</v>
      </c>
      <c r="P121" s="48">
        <v>34803700</v>
      </c>
      <c r="Q121" s="123"/>
    </row>
    <row r="122" spans="1:17" ht="45.75" customHeight="1">
      <c r="A122" s="101"/>
      <c r="B122" s="82"/>
      <c r="C122" s="82"/>
      <c r="D122" s="78"/>
      <c r="E122" s="31" t="s">
        <v>8</v>
      </c>
      <c r="F122" s="8">
        <v>0</v>
      </c>
      <c r="G122" s="48">
        <v>0</v>
      </c>
      <c r="H122" s="48">
        <v>0</v>
      </c>
      <c r="I122" s="48">
        <v>180008</v>
      </c>
      <c r="J122" s="48">
        <v>-180008</v>
      </c>
      <c r="K122" s="48">
        <v>0</v>
      </c>
      <c r="L122" s="48">
        <v>0</v>
      </c>
      <c r="M122" s="48">
        <v>0</v>
      </c>
      <c r="N122" s="63">
        <v>800000</v>
      </c>
      <c r="O122" s="48">
        <v>-8513700</v>
      </c>
      <c r="P122" s="48">
        <v>7713700</v>
      </c>
      <c r="Q122" s="123"/>
    </row>
    <row r="123" spans="1:17" s="25" customFormat="1" ht="45.75" customHeight="1">
      <c r="A123" s="101" t="s">
        <v>197</v>
      </c>
      <c r="B123" s="82" t="s">
        <v>190</v>
      </c>
      <c r="C123" s="82" t="s">
        <v>198</v>
      </c>
      <c r="D123" s="78" t="s">
        <v>178</v>
      </c>
      <c r="E123" s="7" t="s">
        <v>6</v>
      </c>
      <c r="F123" s="8" t="s">
        <v>52</v>
      </c>
      <c r="G123" s="48">
        <v>5500000</v>
      </c>
      <c r="H123" s="48">
        <v>1054581</v>
      </c>
      <c r="I123" s="48">
        <v>1041268</v>
      </c>
      <c r="J123" s="48">
        <v>13313</v>
      </c>
      <c r="K123" s="48">
        <v>503400</v>
      </c>
      <c r="L123" s="48">
        <v>497211</v>
      </c>
      <c r="M123" s="48">
        <v>6189</v>
      </c>
      <c r="N123" s="63">
        <v>201840</v>
      </c>
      <c r="O123" s="48">
        <v>2000000</v>
      </c>
      <c r="P123" s="48">
        <v>1740179</v>
      </c>
      <c r="Q123" s="123" t="s">
        <v>270</v>
      </c>
    </row>
    <row r="124" spans="1:17" s="25" customFormat="1" ht="45.75" customHeight="1">
      <c r="A124" s="101"/>
      <c r="B124" s="82"/>
      <c r="C124" s="82"/>
      <c r="D124" s="78"/>
      <c r="E124" s="7" t="s">
        <v>7</v>
      </c>
      <c r="F124" s="8" t="s">
        <v>52</v>
      </c>
      <c r="G124" s="48">
        <v>5500000</v>
      </c>
      <c r="H124" s="48">
        <v>1054581</v>
      </c>
      <c r="I124" s="48">
        <v>1054581</v>
      </c>
      <c r="J124" s="48">
        <v>0</v>
      </c>
      <c r="K124" s="48">
        <v>503400</v>
      </c>
      <c r="L124" s="48">
        <v>497211</v>
      </c>
      <c r="M124" s="48">
        <v>6189</v>
      </c>
      <c r="N124" s="63">
        <v>201840</v>
      </c>
      <c r="O124" s="48">
        <v>1437191</v>
      </c>
      <c r="P124" s="48">
        <v>2302988</v>
      </c>
      <c r="Q124" s="123"/>
    </row>
    <row r="125" spans="1:17" s="25" customFormat="1" ht="45.75" customHeight="1">
      <c r="A125" s="101"/>
      <c r="B125" s="82"/>
      <c r="C125" s="82"/>
      <c r="D125" s="78"/>
      <c r="E125" s="7" t="s">
        <v>8</v>
      </c>
      <c r="F125" s="8"/>
      <c r="G125" s="48">
        <v>0</v>
      </c>
      <c r="H125" s="48">
        <v>0</v>
      </c>
      <c r="I125" s="48">
        <v>13313</v>
      </c>
      <c r="J125" s="48">
        <v>-13313</v>
      </c>
      <c r="K125" s="48">
        <v>0</v>
      </c>
      <c r="L125" s="48">
        <v>0</v>
      </c>
      <c r="M125" s="48">
        <v>0</v>
      </c>
      <c r="N125" s="63">
        <v>0</v>
      </c>
      <c r="O125" s="48">
        <v>-562809</v>
      </c>
      <c r="P125" s="48">
        <v>562809</v>
      </c>
      <c r="Q125" s="123"/>
    </row>
    <row r="126" spans="1:17" s="25" customFormat="1" ht="45.75" customHeight="1">
      <c r="A126" s="101" t="s">
        <v>197</v>
      </c>
      <c r="B126" s="82" t="s">
        <v>199</v>
      </c>
      <c r="C126" s="82" t="s">
        <v>200</v>
      </c>
      <c r="D126" s="78" t="s">
        <v>178</v>
      </c>
      <c r="E126" s="7" t="s">
        <v>6</v>
      </c>
      <c r="F126" s="8" t="s">
        <v>53</v>
      </c>
      <c r="G126" s="48">
        <v>5400000</v>
      </c>
      <c r="H126" s="48">
        <v>79000</v>
      </c>
      <c r="I126" s="48">
        <v>75431</v>
      </c>
      <c r="J126" s="48">
        <v>3569</v>
      </c>
      <c r="K126" s="48">
        <v>603630</v>
      </c>
      <c r="L126" s="48">
        <v>310963</v>
      </c>
      <c r="M126" s="48">
        <v>292667</v>
      </c>
      <c r="N126" s="63">
        <v>201840</v>
      </c>
      <c r="O126" s="48">
        <v>2000000</v>
      </c>
      <c r="P126" s="48">
        <v>2515530</v>
      </c>
      <c r="Q126" s="123" t="s">
        <v>271</v>
      </c>
    </row>
    <row r="127" spans="1:17" s="25" customFormat="1" ht="45.75" customHeight="1">
      <c r="A127" s="101"/>
      <c r="B127" s="82"/>
      <c r="C127" s="82"/>
      <c r="D127" s="78"/>
      <c r="E127" s="7" t="s">
        <v>7</v>
      </c>
      <c r="F127" s="8" t="s">
        <v>53</v>
      </c>
      <c r="G127" s="48">
        <v>5400000</v>
      </c>
      <c r="H127" s="48">
        <v>79000</v>
      </c>
      <c r="I127" s="48">
        <v>79000</v>
      </c>
      <c r="J127" s="48">
        <v>0</v>
      </c>
      <c r="K127" s="48">
        <v>603630</v>
      </c>
      <c r="L127" s="48">
        <v>310963</v>
      </c>
      <c r="M127" s="48">
        <v>292667</v>
      </c>
      <c r="N127" s="63">
        <v>201840</v>
      </c>
      <c r="O127" s="48">
        <v>2013845</v>
      </c>
      <c r="P127" s="48">
        <v>2501685</v>
      </c>
      <c r="Q127" s="123"/>
    </row>
    <row r="128" spans="1:17" s="25" customFormat="1" ht="45.75" customHeight="1">
      <c r="A128" s="101"/>
      <c r="B128" s="82"/>
      <c r="C128" s="82"/>
      <c r="D128" s="78"/>
      <c r="E128" s="7" t="s">
        <v>8</v>
      </c>
      <c r="F128" s="8"/>
      <c r="G128" s="48">
        <v>0</v>
      </c>
      <c r="H128" s="48">
        <v>0</v>
      </c>
      <c r="I128" s="48">
        <v>3569</v>
      </c>
      <c r="J128" s="48">
        <v>-3569</v>
      </c>
      <c r="K128" s="48">
        <v>0</v>
      </c>
      <c r="L128" s="48">
        <v>0</v>
      </c>
      <c r="M128" s="48">
        <v>0</v>
      </c>
      <c r="N128" s="63">
        <v>0</v>
      </c>
      <c r="O128" s="48">
        <v>13845</v>
      </c>
      <c r="P128" s="48">
        <v>-13845</v>
      </c>
      <c r="Q128" s="123"/>
    </row>
    <row r="129" spans="1:17" ht="46.5" customHeight="1">
      <c r="A129" s="82" t="s">
        <v>44</v>
      </c>
      <c r="B129" s="82" t="s">
        <v>42</v>
      </c>
      <c r="C129" s="82" t="s">
        <v>38</v>
      </c>
      <c r="D129" s="78" t="s">
        <v>201</v>
      </c>
      <c r="E129" s="31" t="s">
        <v>6</v>
      </c>
      <c r="F129" s="8" t="s">
        <v>202</v>
      </c>
      <c r="G129" s="48">
        <v>10000000</v>
      </c>
      <c r="H129" s="48">
        <v>0</v>
      </c>
      <c r="I129" s="48">
        <v>0</v>
      </c>
      <c r="J129" s="48">
        <v>0</v>
      </c>
      <c r="K129" s="48">
        <v>531000</v>
      </c>
      <c r="L129" s="48">
        <v>0</v>
      </c>
      <c r="M129" s="48">
        <v>531000</v>
      </c>
      <c r="N129" s="63">
        <v>2500000</v>
      </c>
      <c r="O129" s="48">
        <v>6969000</v>
      </c>
      <c r="P129" s="48">
        <v>0</v>
      </c>
      <c r="Q129" s="123" t="s">
        <v>272</v>
      </c>
    </row>
    <row r="130" spans="1:17" ht="46.5" customHeight="1">
      <c r="A130" s="82"/>
      <c r="B130" s="82"/>
      <c r="C130" s="83"/>
      <c r="D130" s="78"/>
      <c r="E130" s="31" t="s">
        <v>7</v>
      </c>
      <c r="F130" s="8" t="s">
        <v>202</v>
      </c>
      <c r="G130" s="48">
        <v>10600000</v>
      </c>
      <c r="H130" s="48">
        <v>0</v>
      </c>
      <c r="I130" s="48">
        <v>0</v>
      </c>
      <c r="J130" s="48">
        <v>0</v>
      </c>
      <c r="K130" s="48">
        <v>531000</v>
      </c>
      <c r="L130" s="48">
        <v>0</v>
      </c>
      <c r="M130" s="48">
        <v>531000</v>
      </c>
      <c r="N130" s="63">
        <v>2500000</v>
      </c>
      <c r="O130" s="48">
        <v>7569000</v>
      </c>
      <c r="P130" s="48">
        <v>0</v>
      </c>
      <c r="Q130" s="123"/>
    </row>
    <row r="131" spans="1:17" ht="46.5" customHeight="1">
      <c r="A131" s="82"/>
      <c r="B131" s="82"/>
      <c r="C131" s="83"/>
      <c r="D131" s="78"/>
      <c r="E131" s="31" t="s">
        <v>8</v>
      </c>
      <c r="F131" s="8"/>
      <c r="G131" s="48">
        <v>600000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63">
        <v>0</v>
      </c>
      <c r="O131" s="48">
        <v>600000</v>
      </c>
      <c r="P131" s="48">
        <v>0</v>
      </c>
      <c r="Q131" s="123"/>
    </row>
    <row r="132" spans="1:17" ht="45.75" customHeight="1">
      <c r="A132" s="82" t="s">
        <v>44</v>
      </c>
      <c r="B132" s="82" t="s">
        <v>43</v>
      </c>
      <c r="C132" s="82" t="s">
        <v>39</v>
      </c>
      <c r="D132" s="78" t="s">
        <v>201</v>
      </c>
      <c r="E132" s="31" t="s">
        <v>6</v>
      </c>
      <c r="F132" s="8" t="s">
        <v>203</v>
      </c>
      <c r="G132" s="50">
        <v>29537000</v>
      </c>
      <c r="H132" s="55">
        <v>3213020</v>
      </c>
      <c r="I132" s="55">
        <v>3213020</v>
      </c>
      <c r="J132" s="55">
        <v>0</v>
      </c>
      <c r="K132" s="55">
        <v>1338803</v>
      </c>
      <c r="L132" s="55">
        <v>724362</v>
      </c>
      <c r="M132" s="55">
        <v>614441</v>
      </c>
      <c r="N132" s="63">
        <v>2834000</v>
      </c>
      <c r="O132" s="48">
        <v>5000000</v>
      </c>
      <c r="P132" s="48">
        <v>17151177</v>
      </c>
      <c r="Q132" s="79" t="s">
        <v>145</v>
      </c>
    </row>
    <row r="133" spans="1:17" ht="45.75" customHeight="1">
      <c r="A133" s="82"/>
      <c r="B133" s="82"/>
      <c r="C133" s="83"/>
      <c r="D133" s="78"/>
      <c r="E133" s="31" t="s">
        <v>7</v>
      </c>
      <c r="F133" s="8" t="s">
        <v>203</v>
      </c>
      <c r="G133" s="50">
        <v>29537000</v>
      </c>
      <c r="H133" s="55">
        <v>3213020</v>
      </c>
      <c r="I133" s="55">
        <v>3213020</v>
      </c>
      <c r="J133" s="55">
        <v>0</v>
      </c>
      <c r="K133" s="55">
        <v>1338803</v>
      </c>
      <c r="L133" s="55">
        <v>89310</v>
      </c>
      <c r="M133" s="55">
        <v>1249493</v>
      </c>
      <c r="N133" s="63">
        <v>2834000</v>
      </c>
      <c r="O133" s="48">
        <v>1500000</v>
      </c>
      <c r="P133" s="48">
        <v>20651177</v>
      </c>
      <c r="Q133" s="79"/>
    </row>
    <row r="134" spans="1:17" ht="45.75" customHeight="1">
      <c r="A134" s="82"/>
      <c r="B134" s="82"/>
      <c r="C134" s="83"/>
      <c r="D134" s="78"/>
      <c r="E134" s="31" t="s">
        <v>8</v>
      </c>
      <c r="F134" s="8"/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-635052</v>
      </c>
      <c r="M134" s="52">
        <v>635052</v>
      </c>
      <c r="N134" s="68">
        <v>0</v>
      </c>
      <c r="O134" s="52">
        <v>-3500000</v>
      </c>
      <c r="P134" s="52">
        <v>3500000</v>
      </c>
      <c r="Q134" s="79"/>
    </row>
    <row r="135" spans="1:17" ht="45.75" customHeight="1">
      <c r="A135" s="82" t="s">
        <v>44</v>
      </c>
      <c r="B135" s="82" t="s">
        <v>43</v>
      </c>
      <c r="C135" s="82" t="s">
        <v>40</v>
      </c>
      <c r="D135" s="78" t="s">
        <v>201</v>
      </c>
      <c r="E135" s="31" t="s">
        <v>6</v>
      </c>
      <c r="F135" s="8" t="s">
        <v>204</v>
      </c>
      <c r="G135" s="56">
        <v>8000000</v>
      </c>
      <c r="H135" s="55">
        <v>335156</v>
      </c>
      <c r="I135" s="55">
        <v>143151</v>
      </c>
      <c r="J135" s="55">
        <v>192005</v>
      </c>
      <c r="K135" s="55">
        <v>1591280</v>
      </c>
      <c r="L135" s="55">
        <v>1300</v>
      </c>
      <c r="M135" s="55">
        <v>1589980</v>
      </c>
      <c r="N135" s="67">
        <v>1073000</v>
      </c>
      <c r="O135" s="55">
        <v>5000564</v>
      </c>
      <c r="P135" s="48">
        <v>0</v>
      </c>
      <c r="Q135" s="113" t="s">
        <v>146</v>
      </c>
    </row>
    <row r="136" spans="1:17" ht="45.75" customHeight="1">
      <c r="A136" s="82"/>
      <c r="B136" s="82"/>
      <c r="C136" s="82"/>
      <c r="D136" s="78"/>
      <c r="E136" s="31" t="s">
        <v>7</v>
      </c>
      <c r="F136" s="8" t="s">
        <v>204</v>
      </c>
      <c r="G136" s="56">
        <v>8000000</v>
      </c>
      <c r="H136" s="55">
        <v>335156</v>
      </c>
      <c r="I136" s="55">
        <v>143151</v>
      </c>
      <c r="J136" s="55">
        <v>192005</v>
      </c>
      <c r="K136" s="55">
        <v>1591280</v>
      </c>
      <c r="L136" s="55">
        <v>1300</v>
      </c>
      <c r="M136" s="55">
        <v>1589980</v>
      </c>
      <c r="N136" s="67">
        <v>1073000</v>
      </c>
      <c r="O136" s="55">
        <v>502000</v>
      </c>
      <c r="P136" s="48">
        <v>4498564</v>
      </c>
      <c r="Q136" s="113"/>
    </row>
    <row r="137" spans="1:17" ht="45.75" customHeight="1">
      <c r="A137" s="82"/>
      <c r="B137" s="82"/>
      <c r="C137" s="82"/>
      <c r="D137" s="78"/>
      <c r="E137" s="31" t="s">
        <v>8</v>
      </c>
      <c r="F137" s="8"/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68">
        <v>0</v>
      </c>
      <c r="O137" s="52">
        <v>-4498564</v>
      </c>
      <c r="P137" s="52">
        <v>4498564</v>
      </c>
      <c r="Q137" s="113"/>
    </row>
    <row r="138" spans="1:17" ht="45.75" customHeight="1">
      <c r="A138" s="82" t="s">
        <v>44</v>
      </c>
      <c r="B138" s="82" t="s">
        <v>205</v>
      </c>
      <c r="C138" s="82" t="s">
        <v>41</v>
      </c>
      <c r="D138" s="78" t="s">
        <v>201</v>
      </c>
      <c r="E138" s="31" t="s">
        <v>6</v>
      </c>
      <c r="F138" s="8" t="s">
        <v>206</v>
      </c>
      <c r="G138" s="56">
        <v>15000000</v>
      </c>
      <c r="H138" s="57">
        <v>0</v>
      </c>
      <c r="I138" s="57">
        <v>0</v>
      </c>
      <c r="J138" s="57">
        <v>0</v>
      </c>
      <c r="K138" s="57">
        <v>833000</v>
      </c>
      <c r="L138" s="57">
        <v>456220</v>
      </c>
      <c r="M138" s="57">
        <v>376780</v>
      </c>
      <c r="N138" s="66">
        <v>333000</v>
      </c>
      <c r="O138" s="57">
        <v>7650000</v>
      </c>
      <c r="P138" s="57">
        <v>6184000</v>
      </c>
      <c r="Q138" s="127" t="s">
        <v>147</v>
      </c>
    </row>
    <row r="139" spans="1:17" ht="45.75" customHeight="1">
      <c r="A139" s="82"/>
      <c r="B139" s="82"/>
      <c r="C139" s="82"/>
      <c r="D139" s="78"/>
      <c r="E139" s="31" t="s">
        <v>7</v>
      </c>
      <c r="F139" s="8" t="s">
        <v>206</v>
      </c>
      <c r="G139" s="56">
        <v>15000000</v>
      </c>
      <c r="H139" s="57">
        <v>0</v>
      </c>
      <c r="I139" s="57">
        <v>0</v>
      </c>
      <c r="J139" s="57">
        <v>0</v>
      </c>
      <c r="K139" s="57">
        <v>833000</v>
      </c>
      <c r="L139" s="57">
        <v>456220</v>
      </c>
      <c r="M139" s="57">
        <v>376780</v>
      </c>
      <c r="N139" s="66">
        <v>2454</v>
      </c>
      <c r="O139" s="57">
        <v>3825000</v>
      </c>
      <c r="P139" s="57">
        <v>10339546</v>
      </c>
      <c r="Q139" s="127"/>
    </row>
    <row r="140" spans="1:17" ht="45.75" customHeight="1">
      <c r="A140" s="82"/>
      <c r="B140" s="82"/>
      <c r="C140" s="82"/>
      <c r="D140" s="78"/>
      <c r="E140" s="31" t="s">
        <v>8</v>
      </c>
      <c r="F140" s="8"/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68">
        <v>-330546</v>
      </c>
      <c r="O140" s="52">
        <v>-3825000</v>
      </c>
      <c r="P140" s="52">
        <v>4155546</v>
      </c>
      <c r="Q140" s="127"/>
    </row>
    <row r="141" spans="1:17" ht="45.75" customHeight="1">
      <c r="A141" s="108" t="s">
        <v>207</v>
      </c>
      <c r="B141" s="108" t="s">
        <v>208</v>
      </c>
      <c r="C141" s="107" t="s">
        <v>243</v>
      </c>
      <c r="D141" s="125" t="s">
        <v>201</v>
      </c>
      <c r="E141" s="32" t="s">
        <v>6</v>
      </c>
      <c r="F141" s="30"/>
      <c r="G141" s="50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67">
        <v>0</v>
      </c>
      <c r="O141" s="55">
        <v>0</v>
      </c>
      <c r="P141" s="55">
        <v>0</v>
      </c>
      <c r="Q141" s="79" t="s">
        <v>209</v>
      </c>
    </row>
    <row r="142" spans="1:17" ht="45.75" customHeight="1">
      <c r="A142" s="108"/>
      <c r="B142" s="108"/>
      <c r="C142" s="107"/>
      <c r="D142" s="125"/>
      <c r="E142" s="32" t="s">
        <v>7</v>
      </c>
      <c r="F142" s="33" t="s">
        <v>273</v>
      </c>
      <c r="G142" s="49">
        <f>H142+K142+N142+O142+P142</f>
        <v>5476000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67">
        <v>1500000</v>
      </c>
      <c r="O142" s="55">
        <v>1160000</v>
      </c>
      <c r="P142" s="55">
        <v>2816000</v>
      </c>
      <c r="Q142" s="79"/>
    </row>
    <row r="143" spans="1:17" ht="45.75" customHeight="1">
      <c r="A143" s="108"/>
      <c r="B143" s="108"/>
      <c r="C143" s="107"/>
      <c r="D143" s="125"/>
      <c r="E143" s="32" t="s">
        <v>8</v>
      </c>
      <c r="F143" s="36"/>
      <c r="G143" s="52">
        <f aca="true" t="shared" si="4" ref="G143:P143">G142-G141</f>
        <v>5476000</v>
      </c>
      <c r="H143" s="52">
        <f t="shared" si="4"/>
        <v>0</v>
      </c>
      <c r="I143" s="52">
        <f t="shared" si="4"/>
        <v>0</v>
      </c>
      <c r="J143" s="52">
        <f t="shared" si="4"/>
        <v>0</v>
      </c>
      <c r="K143" s="52">
        <f t="shared" si="4"/>
        <v>0</v>
      </c>
      <c r="L143" s="52">
        <f t="shared" si="4"/>
        <v>0</v>
      </c>
      <c r="M143" s="52">
        <f t="shared" si="4"/>
        <v>0</v>
      </c>
      <c r="N143" s="68">
        <f t="shared" si="4"/>
        <v>1500000</v>
      </c>
      <c r="O143" s="52">
        <f t="shared" si="4"/>
        <v>1160000</v>
      </c>
      <c r="P143" s="52">
        <f t="shared" si="4"/>
        <v>2816000</v>
      </c>
      <c r="Q143" s="79"/>
    </row>
    <row r="144" spans="1:17" ht="45.75" customHeight="1">
      <c r="A144" s="108" t="s">
        <v>207</v>
      </c>
      <c r="B144" s="108" t="s">
        <v>208</v>
      </c>
      <c r="C144" s="125" t="s">
        <v>244</v>
      </c>
      <c r="D144" s="125" t="s">
        <v>201</v>
      </c>
      <c r="E144" s="34" t="s">
        <v>6</v>
      </c>
      <c r="F144" s="60"/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67">
        <v>0</v>
      </c>
      <c r="O144" s="49">
        <v>0</v>
      </c>
      <c r="P144" s="49">
        <v>0</v>
      </c>
      <c r="Q144" s="126" t="s">
        <v>210</v>
      </c>
    </row>
    <row r="145" spans="1:17" ht="45.75" customHeight="1">
      <c r="A145" s="108"/>
      <c r="B145" s="108"/>
      <c r="C145" s="125"/>
      <c r="D145" s="125"/>
      <c r="E145" s="34" t="s">
        <v>7</v>
      </c>
      <c r="F145" s="33" t="s">
        <v>274</v>
      </c>
      <c r="G145" s="49">
        <f>H145+K145+N145+O145+P145</f>
        <v>3000000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67">
        <v>1500000</v>
      </c>
      <c r="O145" s="49">
        <v>1500000</v>
      </c>
      <c r="P145" s="49">
        <v>0</v>
      </c>
      <c r="Q145" s="126"/>
    </row>
    <row r="146" spans="1:17" ht="45.75" customHeight="1">
      <c r="A146" s="108"/>
      <c r="B146" s="108"/>
      <c r="C146" s="125"/>
      <c r="D146" s="125"/>
      <c r="E146" s="34" t="s">
        <v>8</v>
      </c>
      <c r="F146" s="37"/>
      <c r="G146" s="52">
        <f aca="true" t="shared" si="5" ref="G146:P146">G145-G144</f>
        <v>3000000</v>
      </c>
      <c r="H146" s="52">
        <f t="shared" si="5"/>
        <v>0</v>
      </c>
      <c r="I146" s="52">
        <f t="shared" si="5"/>
        <v>0</v>
      </c>
      <c r="J146" s="52">
        <f t="shared" si="5"/>
        <v>0</v>
      </c>
      <c r="K146" s="52">
        <f t="shared" si="5"/>
        <v>0</v>
      </c>
      <c r="L146" s="52">
        <f t="shared" si="5"/>
        <v>0</v>
      </c>
      <c r="M146" s="52">
        <f t="shared" si="5"/>
        <v>0</v>
      </c>
      <c r="N146" s="68">
        <f t="shared" si="5"/>
        <v>1500000</v>
      </c>
      <c r="O146" s="52">
        <f t="shared" si="5"/>
        <v>1500000</v>
      </c>
      <c r="P146" s="52">
        <f t="shared" si="5"/>
        <v>0</v>
      </c>
      <c r="Q146" s="126"/>
    </row>
    <row r="147" spans="1:17" ht="45.75" customHeight="1">
      <c r="A147" s="108" t="s">
        <v>207</v>
      </c>
      <c r="B147" s="108" t="s">
        <v>208</v>
      </c>
      <c r="C147" s="125" t="s">
        <v>245</v>
      </c>
      <c r="D147" s="125" t="s">
        <v>201</v>
      </c>
      <c r="E147" s="34" t="s">
        <v>6</v>
      </c>
      <c r="F147" s="60"/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67">
        <v>0</v>
      </c>
      <c r="O147" s="49">
        <v>0</v>
      </c>
      <c r="P147" s="49">
        <v>0</v>
      </c>
      <c r="Q147" s="79" t="s">
        <v>211</v>
      </c>
    </row>
    <row r="148" spans="1:17" ht="45.75" customHeight="1">
      <c r="A148" s="108"/>
      <c r="B148" s="108"/>
      <c r="C148" s="125"/>
      <c r="D148" s="125"/>
      <c r="E148" s="34" t="s">
        <v>7</v>
      </c>
      <c r="F148" s="33" t="s">
        <v>275</v>
      </c>
      <c r="G148" s="49">
        <f>H148+K148+N148+O148+P148</f>
        <v>2500000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67">
        <v>200000</v>
      </c>
      <c r="O148" s="49">
        <v>1160000</v>
      </c>
      <c r="P148" s="49">
        <v>1140000</v>
      </c>
      <c r="Q148" s="79"/>
    </row>
    <row r="149" spans="1:17" ht="45.75" customHeight="1">
      <c r="A149" s="108"/>
      <c r="B149" s="108"/>
      <c r="C149" s="125"/>
      <c r="D149" s="125"/>
      <c r="E149" s="34" t="s">
        <v>8</v>
      </c>
      <c r="F149" s="37"/>
      <c r="G149" s="52">
        <f aca="true" t="shared" si="6" ref="G149:P149">G148-G147</f>
        <v>2500000</v>
      </c>
      <c r="H149" s="52">
        <f t="shared" si="6"/>
        <v>0</v>
      </c>
      <c r="I149" s="52">
        <f t="shared" si="6"/>
        <v>0</v>
      </c>
      <c r="J149" s="52">
        <f t="shared" si="6"/>
        <v>0</v>
      </c>
      <c r="K149" s="52">
        <f t="shared" si="6"/>
        <v>0</v>
      </c>
      <c r="L149" s="52">
        <f t="shared" si="6"/>
        <v>0</v>
      </c>
      <c r="M149" s="52">
        <f t="shared" si="6"/>
        <v>0</v>
      </c>
      <c r="N149" s="68">
        <f t="shared" si="6"/>
        <v>200000</v>
      </c>
      <c r="O149" s="52">
        <f t="shared" si="6"/>
        <v>1160000</v>
      </c>
      <c r="P149" s="52">
        <f t="shared" si="6"/>
        <v>1140000</v>
      </c>
      <c r="Q149" s="79"/>
    </row>
    <row r="150" spans="1:17" ht="45.75" customHeight="1">
      <c r="A150" s="92" t="s">
        <v>212</v>
      </c>
      <c r="B150" s="92" t="s">
        <v>213</v>
      </c>
      <c r="C150" s="92" t="s">
        <v>214</v>
      </c>
      <c r="D150" s="78" t="s">
        <v>215</v>
      </c>
      <c r="E150" s="31" t="s">
        <v>6</v>
      </c>
      <c r="F150" s="8" t="s">
        <v>216</v>
      </c>
      <c r="G150" s="48">
        <v>8000000</v>
      </c>
      <c r="H150" s="48">
        <v>0</v>
      </c>
      <c r="I150" s="48">
        <v>0</v>
      </c>
      <c r="J150" s="48">
        <v>0</v>
      </c>
      <c r="K150" s="48">
        <v>2300000</v>
      </c>
      <c r="L150" s="48">
        <v>213475</v>
      </c>
      <c r="M150" s="48">
        <v>2086525</v>
      </c>
      <c r="N150" s="63">
        <v>2860000</v>
      </c>
      <c r="O150" s="48">
        <v>2840000</v>
      </c>
      <c r="P150" s="48">
        <v>0</v>
      </c>
      <c r="Q150" s="123" t="s">
        <v>276</v>
      </c>
    </row>
    <row r="151" spans="1:17" ht="45.75" customHeight="1">
      <c r="A151" s="92"/>
      <c r="B151" s="92"/>
      <c r="C151" s="92"/>
      <c r="D151" s="78"/>
      <c r="E151" s="31" t="s">
        <v>7</v>
      </c>
      <c r="F151" s="8" t="s">
        <v>216</v>
      </c>
      <c r="G151" s="48">
        <v>7546000</v>
      </c>
      <c r="H151" s="48">
        <v>0</v>
      </c>
      <c r="I151" s="48">
        <v>0</v>
      </c>
      <c r="J151" s="48">
        <v>0</v>
      </c>
      <c r="K151" s="48">
        <v>2300000</v>
      </c>
      <c r="L151" s="48">
        <v>213475</v>
      </c>
      <c r="M151" s="48">
        <v>2086525</v>
      </c>
      <c r="N151" s="63">
        <v>2860000</v>
      </c>
      <c r="O151" s="48">
        <v>2386000</v>
      </c>
      <c r="P151" s="48">
        <v>0</v>
      </c>
      <c r="Q151" s="123"/>
    </row>
    <row r="152" spans="1:17" ht="45.75" customHeight="1">
      <c r="A152" s="92"/>
      <c r="B152" s="92"/>
      <c r="C152" s="92"/>
      <c r="D152" s="78"/>
      <c r="E152" s="31" t="s">
        <v>8</v>
      </c>
      <c r="F152" s="8"/>
      <c r="G152" s="48">
        <v>-454000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63">
        <v>0</v>
      </c>
      <c r="O152" s="48">
        <v>-454000</v>
      </c>
      <c r="P152" s="48">
        <v>0</v>
      </c>
      <c r="Q152" s="123"/>
    </row>
    <row r="153" spans="1:17" ht="45.75" customHeight="1">
      <c r="A153" s="82" t="s">
        <v>217</v>
      </c>
      <c r="B153" s="82" t="s">
        <v>218</v>
      </c>
      <c r="C153" s="90" t="s">
        <v>219</v>
      </c>
      <c r="D153" s="78" t="s">
        <v>220</v>
      </c>
      <c r="E153" s="31" t="s">
        <v>6</v>
      </c>
      <c r="F153" s="8" t="s">
        <v>221</v>
      </c>
      <c r="G153" s="48">
        <v>16004000</v>
      </c>
      <c r="H153" s="49">
        <v>1102477</v>
      </c>
      <c r="I153" s="48">
        <v>633703</v>
      </c>
      <c r="J153" s="48">
        <v>468774</v>
      </c>
      <c r="K153" s="49">
        <v>4983333</v>
      </c>
      <c r="L153" s="48">
        <v>64374</v>
      </c>
      <c r="M153" s="48">
        <v>4918959</v>
      </c>
      <c r="N153" s="67">
        <v>3610000</v>
      </c>
      <c r="O153" s="49">
        <v>6308190</v>
      </c>
      <c r="P153" s="48">
        <v>0</v>
      </c>
      <c r="Q153" s="123" t="s">
        <v>136</v>
      </c>
    </row>
    <row r="154" spans="1:17" ht="45.75" customHeight="1">
      <c r="A154" s="83"/>
      <c r="B154" s="83"/>
      <c r="C154" s="90"/>
      <c r="D154" s="78"/>
      <c r="E154" s="31" t="s">
        <v>7</v>
      </c>
      <c r="F154" s="8" t="s">
        <v>221</v>
      </c>
      <c r="G154" s="48">
        <v>16004000</v>
      </c>
      <c r="H154" s="48">
        <v>1102477</v>
      </c>
      <c r="I154" s="48">
        <v>633703</v>
      </c>
      <c r="J154" s="48">
        <v>468774</v>
      </c>
      <c r="K154" s="48">
        <v>4983333</v>
      </c>
      <c r="L154" s="48">
        <v>64374</v>
      </c>
      <c r="M154" s="48">
        <v>4918959</v>
      </c>
      <c r="N154" s="63">
        <v>3612000</v>
      </c>
      <c r="O154" s="48">
        <v>6306190</v>
      </c>
      <c r="P154" s="48">
        <v>0</v>
      </c>
      <c r="Q154" s="123"/>
    </row>
    <row r="155" spans="1:17" ht="45.75" customHeight="1">
      <c r="A155" s="83"/>
      <c r="B155" s="83"/>
      <c r="C155" s="90"/>
      <c r="D155" s="78"/>
      <c r="E155" s="31" t="s">
        <v>8</v>
      </c>
      <c r="F155" s="8"/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63">
        <v>2000</v>
      </c>
      <c r="O155" s="48">
        <v>-2000</v>
      </c>
      <c r="P155" s="48">
        <v>0</v>
      </c>
      <c r="Q155" s="123"/>
    </row>
    <row r="156" spans="1:17" ht="45.75" customHeight="1">
      <c r="A156" s="82" t="s">
        <v>222</v>
      </c>
      <c r="B156" s="82" t="s">
        <v>45</v>
      </c>
      <c r="C156" s="82" t="s">
        <v>46</v>
      </c>
      <c r="D156" s="78" t="s">
        <v>220</v>
      </c>
      <c r="E156" s="31" t="s">
        <v>6</v>
      </c>
      <c r="F156" s="8" t="s">
        <v>223</v>
      </c>
      <c r="G156" s="48">
        <v>55362140</v>
      </c>
      <c r="H156" s="48">
        <v>13683853</v>
      </c>
      <c r="I156" s="48">
        <v>5469633</v>
      </c>
      <c r="J156" s="48">
        <v>8214220</v>
      </c>
      <c r="K156" s="48">
        <v>10990336</v>
      </c>
      <c r="L156" s="48">
        <v>11000813</v>
      </c>
      <c r="M156" s="48">
        <v>-10477</v>
      </c>
      <c r="N156" s="63">
        <v>16514000</v>
      </c>
      <c r="O156" s="48">
        <v>14173951</v>
      </c>
      <c r="P156" s="48">
        <v>0</v>
      </c>
      <c r="Q156" s="123" t="s">
        <v>248</v>
      </c>
    </row>
    <row r="157" spans="1:17" ht="45.75" customHeight="1">
      <c r="A157" s="83"/>
      <c r="B157" s="83"/>
      <c r="C157" s="83"/>
      <c r="D157" s="78"/>
      <c r="E157" s="31" t="s">
        <v>7</v>
      </c>
      <c r="F157" s="8" t="s">
        <v>224</v>
      </c>
      <c r="G157" s="48">
        <v>55773000</v>
      </c>
      <c r="H157" s="48">
        <v>13683853</v>
      </c>
      <c r="I157" s="48">
        <v>5469633</v>
      </c>
      <c r="J157" s="48">
        <v>8214220</v>
      </c>
      <c r="K157" s="48">
        <v>10990336</v>
      </c>
      <c r="L157" s="48">
        <v>11000813</v>
      </c>
      <c r="M157" s="48">
        <v>-10477</v>
      </c>
      <c r="N157" s="63">
        <v>16514000</v>
      </c>
      <c r="O157" s="48">
        <v>14584811</v>
      </c>
      <c r="P157" s="48">
        <v>0</v>
      </c>
      <c r="Q157" s="123"/>
    </row>
    <row r="158" spans="1:17" ht="45.75" customHeight="1">
      <c r="A158" s="83"/>
      <c r="B158" s="83"/>
      <c r="C158" s="83"/>
      <c r="D158" s="78"/>
      <c r="E158" s="31" t="s">
        <v>8</v>
      </c>
      <c r="F158" s="8"/>
      <c r="G158" s="48">
        <v>410860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63">
        <v>0</v>
      </c>
      <c r="O158" s="48">
        <v>410860</v>
      </c>
      <c r="P158" s="48">
        <v>0</v>
      </c>
      <c r="Q158" s="123"/>
    </row>
    <row r="159" spans="1:17" s="43" customFormat="1" ht="45.75" customHeight="1">
      <c r="A159" s="81" t="s">
        <v>122</v>
      </c>
      <c r="B159" s="81" t="s">
        <v>123</v>
      </c>
      <c r="C159" s="81" t="s">
        <v>249</v>
      </c>
      <c r="D159" s="78" t="s">
        <v>11</v>
      </c>
      <c r="E159" s="31" t="s">
        <v>6</v>
      </c>
      <c r="F159" s="9" t="s">
        <v>277</v>
      </c>
      <c r="G159" s="40">
        <v>15908000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66">
        <v>714286</v>
      </c>
      <c r="O159" s="40">
        <v>9500000</v>
      </c>
      <c r="P159" s="40">
        <v>5693714</v>
      </c>
      <c r="Q159" s="98" t="s">
        <v>298</v>
      </c>
    </row>
    <row r="160" spans="1:17" s="43" customFormat="1" ht="45.75" customHeight="1">
      <c r="A160" s="81"/>
      <c r="B160" s="81"/>
      <c r="C160" s="81"/>
      <c r="D160" s="78"/>
      <c r="E160" s="31" t="s">
        <v>7</v>
      </c>
      <c r="F160" s="9" t="s">
        <v>277</v>
      </c>
      <c r="G160" s="40">
        <v>15908000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66">
        <v>537303</v>
      </c>
      <c r="O160" s="40">
        <v>9500000</v>
      </c>
      <c r="P160" s="40">
        <v>5693714</v>
      </c>
      <c r="Q160" s="98"/>
    </row>
    <row r="161" spans="1:17" s="43" customFormat="1" ht="45.75" customHeight="1">
      <c r="A161" s="81"/>
      <c r="B161" s="81"/>
      <c r="C161" s="81"/>
      <c r="D161" s="78"/>
      <c r="E161" s="31" t="s">
        <v>8</v>
      </c>
      <c r="F161" s="8"/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66">
        <v>-176983</v>
      </c>
      <c r="O161" s="40">
        <v>0</v>
      </c>
      <c r="P161" s="40">
        <v>0</v>
      </c>
      <c r="Q161" s="98"/>
    </row>
    <row r="162" spans="1:17" s="43" customFormat="1" ht="45.75" customHeight="1">
      <c r="A162" s="81" t="s">
        <v>129</v>
      </c>
      <c r="B162" s="81" t="s">
        <v>130</v>
      </c>
      <c r="C162" s="81" t="s">
        <v>296</v>
      </c>
      <c r="D162" s="78" t="s">
        <v>11</v>
      </c>
      <c r="E162" s="31" t="s">
        <v>6</v>
      </c>
      <c r="F162" s="9" t="s">
        <v>278</v>
      </c>
      <c r="G162" s="40">
        <v>13448000</v>
      </c>
      <c r="H162" s="40">
        <v>0</v>
      </c>
      <c r="I162" s="40">
        <v>0</v>
      </c>
      <c r="J162" s="40">
        <v>0</v>
      </c>
      <c r="K162" s="40">
        <v>714000</v>
      </c>
      <c r="L162" s="40">
        <v>632036</v>
      </c>
      <c r="M162" s="40">
        <v>81964</v>
      </c>
      <c r="N162" s="66">
        <v>2547000</v>
      </c>
      <c r="O162" s="40">
        <v>6112200</v>
      </c>
      <c r="P162" s="40">
        <v>4074800</v>
      </c>
      <c r="Q162" s="98" t="s">
        <v>124</v>
      </c>
    </row>
    <row r="163" spans="1:17" s="43" customFormat="1" ht="45.75" customHeight="1">
      <c r="A163" s="91"/>
      <c r="B163" s="91"/>
      <c r="C163" s="91"/>
      <c r="D163" s="78"/>
      <c r="E163" s="31" t="s">
        <v>7</v>
      </c>
      <c r="F163" s="9" t="s">
        <v>278</v>
      </c>
      <c r="G163" s="40">
        <v>13448000</v>
      </c>
      <c r="H163" s="40">
        <v>0</v>
      </c>
      <c r="I163" s="40">
        <v>0</v>
      </c>
      <c r="J163" s="40">
        <v>0</v>
      </c>
      <c r="K163" s="40">
        <v>714000</v>
      </c>
      <c r="L163" s="40">
        <v>632036</v>
      </c>
      <c r="M163" s="40">
        <v>81964</v>
      </c>
      <c r="N163" s="66">
        <v>2547000</v>
      </c>
      <c r="O163" s="40">
        <v>6112200</v>
      </c>
      <c r="P163" s="40">
        <v>4074800</v>
      </c>
      <c r="Q163" s="98"/>
    </row>
    <row r="164" spans="1:17" s="43" customFormat="1" ht="45.75" customHeight="1">
      <c r="A164" s="91"/>
      <c r="B164" s="91"/>
      <c r="C164" s="91"/>
      <c r="D164" s="78"/>
      <c r="E164" s="31" t="s">
        <v>8</v>
      </c>
      <c r="F164" s="8"/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66">
        <v>0</v>
      </c>
      <c r="O164" s="40">
        <v>0</v>
      </c>
      <c r="P164" s="40">
        <v>0</v>
      </c>
      <c r="Q164" s="98"/>
    </row>
    <row r="165" spans="1:17" s="43" customFormat="1" ht="45.75" customHeight="1">
      <c r="A165" s="81" t="s">
        <v>129</v>
      </c>
      <c r="B165" s="81" t="s">
        <v>130</v>
      </c>
      <c r="C165" s="81" t="s">
        <v>250</v>
      </c>
      <c r="D165" s="78" t="s">
        <v>11</v>
      </c>
      <c r="E165" s="31" t="s">
        <v>6</v>
      </c>
      <c r="F165" s="9" t="s">
        <v>279</v>
      </c>
      <c r="G165" s="40">
        <v>14597000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66">
        <v>714000</v>
      </c>
      <c r="O165" s="40">
        <v>8329800</v>
      </c>
      <c r="P165" s="40">
        <v>5553200</v>
      </c>
      <c r="Q165" s="98" t="s">
        <v>297</v>
      </c>
    </row>
    <row r="166" spans="1:17" s="43" customFormat="1" ht="45.75" customHeight="1">
      <c r="A166" s="91"/>
      <c r="B166" s="91"/>
      <c r="C166" s="81"/>
      <c r="D166" s="78"/>
      <c r="E166" s="31" t="s">
        <v>7</v>
      </c>
      <c r="F166" s="9" t="s">
        <v>279</v>
      </c>
      <c r="G166" s="40">
        <v>14597000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66">
        <v>714000</v>
      </c>
      <c r="O166" s="40">
        <v>8329800</v>
      </c>
      <c r="P166" s="40">
        <v>5553200</v>
      </c>
      <c r="Q166" s="98"/>
    </row>
    <row r="167" spans="1:17" s="43" customFormat="1" ht="45.75" customHeight="1">
      <c r="A167" s="91"/>
      <c r="B167" s="91"/>
      <c r="C167" s="81"/>
      <c r="D167" s="78"/>
      <c r="E167" s="31" t="s">
        <v>8</v>
      </c>
      <c r="F167" s="9"/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66">
        <v>0</v>
      </c>
      <c r="O167" s="40">
        <v>0</v>
      </c>
      <c r="P167" s="40">
        <v>0</v>
      </c>
      <c r="Q167" s="98"/>
    </row>
    <row r="168" spans="1:17" s="43" customFormat="1" ht="45.75" customHeight="1">
      <c r="A168" s="81" t="s">
        <v>129</v>
      </c>
      <c r="B168" s="81" t="s">
        <v>130</v>
      </c>
      <c r="C168" s="81" t="s">
        <v>140</v>
      </c>
      <c r="D168" s="78" t="s">
        <v>11</v>
      </c>
      <c r="E168" s="31" t="s">
        <v>6</v>
      </c>
      <c r="F168" s="9" t="s">
        <v>280</v>
      </c>
      <c r="G168" s="40">
        <v>14514000</v>
      </c>
      <c r="H168" s="40">
        <v>0</v>
      </c>
      <c r="I168" s="40">
        <v>0</v>
      </c>
      <c r="J168" s="40">
        <v>0</v>
      </c>
      <c r="K168" s="40">
        <v>286000</v>
      </c>
      <c r="L168" s="40">
        <v>73373</v>
      </c>
      <c r="M168" s="40">
        <v>212627</v>
      </c>
      <c r="N168" s="66">
        <v>2846000</v>
      </c>
      <c r="O168" s="40">
        <v>6829200</v>
      </c>
      <c r="P168" s="40">
        <v>4552800</v>
      </c>
      <c r="Q168" s="98" t="s">
        <v>126</v>
      </c>
    </row>
    <row r="169" spans="1:17" s="43" customFormat="1" ht="45.75" customHeight="1">
      <c r="A169" s="91"/>
      <c r="B169" s="91"/>
      <c r="C169" s="81"/>
      <c r="D169" s="78"/>
      <c r="E169" s="31" t="s">
        <v>7</v>
      </c>
      <c r="F169" s="9" t="s">
        <v>280</v>
      </c>
      <c r="G169" s="40">
        <v>14514000</v>
      </c>
      <c r="H169" s="40">
        <v>0</v>
      </c>
      <c r="I169" s="40">
        <v>0</v>
      </c>
      <c r="J169" s="40">
        <v>0</v>
      </c>
      <c r="K169" s="40">
        <v>286000</v>
      </c>
      <c r="L169" s="40">
        <v>73373</v>
      </c>
      <c r="M169" s="40">
        <v>212627</v>
      </c>
      <c r="N169" s="66">
        <v>2846000</v>
      </c>
      <c r="O169" s="40">
        <v>6829200</v>
      </c>
      <c r="P169" s="40">
        <v>4552800</v>
      </c>
      <c r="Q169" s="98"/>
    </row>
    <row r="170" spans="1:17" s="43" customFormat="1" ht="45.75" customHeight="1">
      <c r="A170" s="91"/>
      <c r="B170" s="91"/>
      <c r="C170" s="81"/>
      <c r="D170" s="78"/>
      <c r="E170" s="31" t="s">
        <v>8</v>
      </c>
      <c r="F170" s="9"/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66">
        <v>0</v>
      </c>
      <c r="O170" s="40">
        <v>0</v>
      </c>
      <c r="P170" s="40">
        <v>0</v>
      </c>
      <c r="Q170" s="98"/>
    </row>
    <row r="171" spans="1:17" s="43" customFormat="1" ht="45.75" customHeight="1">
      <c r="A171" s="81" t="s">
        <v>129</v>
      </c>
      <c r="B171" s="81" t="s">
        <v>130</v>
      </c>
      <c r="C171" s="81" t="s">
        <v>322</v>
      </c>
      <c r="D171" s="78" t="s">
        <v>11</v>
      </c>
      <c r="E171" s="31" t="s">
        <v>6</v>
      </c>
      <c r="F171" s="9" t="s">
        <v>281</v>
      </c>
      <c r="G171" s="40">
        <v>16800000</v>
      </c>
      <c r="H171" s="40">
        <v>0</v>
      </c>
      <c r="I171" s="40">
        <v>0</v>
      </c>
      <c r="J171" s="40">
        <v>0</v>
      </c>
      <c r="K171" s="40">
        <v>1875000</v>
      </c>
      <c r="L171" s="40">
        <v>1504391</v>
      </c>
      <c r="M171" s="40">
        <v>370609</v>
      </c>
      <c r="N171" s="66">
        <v>8247500</v>
      </c>
      <c r="O171" s="40">
        <v>4000000</v>
      </c>
      <c r="P171" s="40">
        <v>2677500</v>
      </c>
      <c r="Q171" s="98" t="s">
        <v>327</v>
      </c>
    </row>
    <row r="172" spans="1:17" s="43" customFormat="1" ht="45.75" customHeight="1">
      <c r="A172" s="81"/>
      <c r="B172" s="91"/>
      <c r="C172" s="81"/>
      <c r="D172" s="78"/>
      <c r="E172" s="31" t="s">
        <v>7</v>
      </c>
      <c r="F172" s="9" t="s">
        <v>281</v>
      </c>
      <c r="G172" s="40">
        <v>16800000</v>
      </c>
      <c r="H172" s="40">
        <v>0</v>
      </c>
      <c r="I172" s="40">
        <v>0</v>
      </c>
      <c r="J172" s="40">
        <v>0</v>
      </c>
      <c r="K172" s="40">
        <v>1875000</v>
      </c>
      <c r="L172" s="40">
        <v>1504391</v>
      </c>
      <c r="M172" s="40">
        <v>370609</v>
      </c>
      <c r="N172" s="66">
        <v>8247500</v>
      </c>
      <c r="O172" s="40">
        <v>4800000</v>
      </c>
      <c r="P172" s="40">
        <v>3127500</v>
      </c>
      <c r="Q172" s="98"/>
    </row>
    <row r="173" spans="1:17" s="43" customFormat="1" ht="45.75" customHeight="1">
      <c r="A173" s="81"/>
      <c r="B173" s="91"/>
      <c r="C173" s="81"/>
      <c r="D173" s="78"/>
      <c r="E173" s="31" t="s">
        <v>8</v>
      </c>
      <c r="F173" s="9"/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66">
        <v>0</v>
      </c>
      <c r="O173" s="40">
        <v>0</v>
      </c>
      <c r="P173" s="40">
        <v>0</v>
      </c>
      <c r="Q173" s="98"/>
    </row>
    <row r="174" spans="1:17" s="43" customFormat="1" ht="45.75" customHeight="1">
      <c r="A174" s="81" t="s">
        <v>129</v>
      </c>
      <c r="B174" s="81" t="s">
        <v>130</v>
      </c>
      <c r="C174" s="81" t="s">
        <v>128</v>
      </c>
      <c r="D174" s="78" t="s">
        <v>11</v>
      </c>
      <c r="E174" s="31" t="s">
        <v>6</v>
      </c>
      <c r="F174" s="9" t="s">
        <v>282</v>
      </c>
      <c r="G174" s="40">
        <v>1846000</v>
      </c>
      <c r="H174" s="40">
        <v>0</v>
      </c>
      <c r="I174" s="40">
        <v>0</v>
      </c>
      <c r="J174" s="40">
        <v>0</v>
      </c>
      <c r="K174" s="40">
        <v>143000</v>
      </c>
      <c r="L174" s="40">
        <v>420</v>
      </c>
      <c r="M174" s="40">
        <v>142580</v>
      </c>
      <c r="N174" s="66">
        <v>682000</v>
      </c>
      <c r="O174" s="40">
        <v>1021000</v>
      </c>
      <c r="P174" s="40">
        <v>0</v>
      </c>
      <c r="Q174" s="98" t="s">
        <v>127</v>
      </c>
    </row>
    <row r="175" spans="1:17" s="43" customFormat="1" ht="45.75" customHeight="1">
      <c r="A175" s="81"/>
      <c r="B175" s="91"/>
      <c r="C175" s="81"/>
      <c r="D175" s="78"/>
      <c r="E175" s="31" t="s">
        <v>7</v>
      </c>
      <c r="F175" s="9" t="s">
        <v>282</v>
      </c>
      <c r="G175" s="40">
        <v>1846000</v>
      </c>
      <c r="H175" s="40">
        <v>0</v>
      </c>
      <c r="I175" s="40">
        <v>0</v>
      </c>
      <c r="J175" s="40">
        <v>0</v>
      </c>
      <c r="K175" s="40">
        <v>143000</v>
      </c>
      <c r="L175" s="40">
        <v>1860</v>
      </c>
      <c r="M175" s="40">
        <v>141140</v>
      </c>
      <c r="N175" s="66">
        <v>682000</v>
      </c>
      <c r="O175" s="40">
        <v>1021000</v>
      </c>
      <c r="P175" s="40">
        <v>0</v>
      </c>
      <c r="Q175" s="98"/>
    </row>
    <row r="176" spans="1:17" s="43" customFormat="1" ht="45.75" customHeight="1">
      <c r="A176" s="81"/>
      <c r="B176" s="91"/>
      <c r="C176" s="81"/>
      <c r="D176" s="78"/>
      <c r="E176" s="31" t="s">
        <v>8</v>
      </c>
      <c r="F176" s="9"/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1440</v>
      </c>
      <c r="M176" s="40">
        <v>-1440</v>
      </c>
      <c r="N176" s="66">
        <v>0</v>
      </c>
      <c r="O176" s="40">
        <v>0</v>
      </c>
      <c r="P176" s="40">
        <v>0</v>
      </c>
      <c r="Q176" s="98"/>
    </row>
    <row r="177" spans="1:17" s="43" customFormat="1" ht="45.75" customHeight="1">
      <c r="A177" s="81" t="s">
        <v>129</v>
      </c>
      <c r="B177" s="81" t="s">
        <v>130</v>
      </c>
      <c r="C177" s="81" t="s">
        <v>323</v>
      </c>
      <c r="D177" s="78" t="s">
        <v>11</v>
      </c>
      <c r="E177" s="31" t="s">
        <v>6</v>
      </c>
      <c r="F177" s="9" t="s">
        <v>283</v>
      </c>
      <c r="G177" s="40">
        <v>19841699</v>
      </c>
      <c r="H177" s="40">
        <v>7034000</v>
      </c>
      <c r="I177" s="40">
        <v>7034000</v>
      </c>
      <c r="J177" s="40">
        <v>0</v>
      </c>
      <c r="K177" s="40">
        <v>9777000</v>
      </c>
      <c r="L177" s="40">
        <v>9777000</v>
      </c>
      <c r="M177" s="40">
        <v>0</v>
      </c>
      <c r="N177" s="66">
        <v>3030699</v>
      </c>
      <c r="O177" s="40">
        <v>0</v>
      </c>
      <c r="P177" s="40">
        <v>0</v>
      </c>
      <c r="Q177" s="98" t="s">
        <v>131</v>
      </c>
    </row>
    <row r="178" spans="1:17" s="43" customFormat="1" ht="45.75" customHeight="1">
      <c r="A178" s="81"/>
      <c r="B178" s="91"/>
      <c r="C178" s="81"/>
      <c r="D178" s="78"/>
      <c r="E178" s="31" t="s">
        <v>7</v>
      </c>
      <c r="F178" s="9" t="s">
        <v>283</v>
      </c>
      <c r="G178" s="40">
        <v>19841699</v>
      </c>
      <c r="H178" s="40">
        <v>7034000</v>
      </c>
      <c r="I178" s="40">
        <v>7034000</v>
      </c>
      <c r="J178" s="40">
        <v>0</v>
      </c>
      <c r="K178" s="40">
        <v>9777000</v>
      </c>
      <c r="L178" s="40">
        <v>9777000</v>
      </c>
      <c r="M178" s="40">
        <v>0</v>
      </c>
      <c r="N178" s="66">
        <v>3030699</v>
      </c>
      <c r="O178" s="40">
        <v>0</v>
      </c>
      <c r="P178" s="40">
        <v>0</v>
      </c>
      <c r="Q178" s="98"/>
    </row>
    <row r="179" spans="1:17" s="43" customFormat="1" ht="45.75" customHeight="1">
      <c r="A179" s="81"/>
      <c r="B179" s="91"/>
      <c r="C179" s="81"/>
      <c r="D179" s="78"/>
      <c r="E179" s="31" t="s">
        <v>8</v>
      </c>
      <c r="F179" s="9"/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66">
        <v>0</v>
      </c>
      <c r="O179" s="40">
        <v>0</v>
      </c>
      <c r="P179" s="40">
        <v>0</v>
      </c>
      <c r="Q179" s="98"/>
    </row>
    <row r="180" spans="1:17" s="43" customFormat="1" ht="45.75" customHeight="1">
      <c r="A180" s="81" t="s">
        <v>129</v>
      </c>
      <c r="B180" s="81" t="s">
        <v>130</v>
      </c>
      <c r="C180" s="81" t="s">
        <v>324</v>
      </c>
      <c r="D180" s="78" t="s">
        <v>11</v>
      </c>
      <c r="E180" s="31" t="s">
        <v>6</v>
      </c>
      <c r="F180" s="9" t="s">
        <v>284</v>
      </c>
      <c r="G180" s="40">
        <v>10604673</v>
      </c>
      <c r="H180" s="40">
        <v>7537248</v>
      </c>
      <c r="I180" s="40">
        <v>7537248</v>
      </c>
      <c r="J180" s="40">
        <v>0</v>
      </c>
      <c r="K180" s="40">
        <v>2679000</v>
      </c>
      <c r="L180" s="40">
        <v>2679000</v>
      </c>
      <c r="M180" s="40">
        <v>0</v>
      </c>
      <c r="N180" s="66">
        <v>388425</v>
      </c>
      <c r="O180" s="40">
        <v>0</v>
      </c>
      <c r="P180" s="40">
        <v>0</v>
      </c>
      <c r="Q180" s="98" t="s">
        <v>131</v>
      </c>
    </row>
    <row r="181" spans="1:17" s="43" customFormat="1" ht="45.75" customHeight="1">
      <c r="A181" s="81"/>
      <c r="B181" s="91"/>
      <c r="C181" s="81"/>
      <c r="D181" s="78"/>
      <c r="E181" s="31" t="s">
        <v>7</v>
      </c>
      <c r="F181" s="9" t="s">
        <v>284</v>
      </c>
      <c r="G181" s="40">
        <v>10604673</v>
      </c>
      <c r="H181" s="40">
        <v>7537248</v>
      </c>
      <c r="I181" s="40">
        <v>7537248</v>
      </c>
      <c r="J181" s="40">
        <v>0</v>
      </c>
      <c r="K181" s="40">
        <v>2679000</v>
      </c>
      <c r="L181" s="40">
        <v>2679000</v>
      </c>
      <c r="M181" s="40">
        <v>0</v>
      </c>
      <c r="N181" s="66">
        <v>388425</v>
      </c>
      <c r="O181" s="40">
        <v>0</v>
      </c>
      <c r="P181" s="40">
        <v>0</v>
      </c>
      <c r="Q181" s="98"/>
    </row>
    <row r="182" spans="1:17" s="43" customFormat="1" ht="45.75" customHeight="1">
      <c r="A182" s="81"/>
      <c r="B182" s="91"/>
      <c r="C182" s="81"/>
      <c r="D182" s="78"/>
      <c r="E182" s="31" t="s">
        <v>8</v>
      </c>
      <c r="F182" s="9"/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66">
        <v>0</v>
      </c>
      <c r="O182" s="40">
        <v>0</v>
      </c>
      <c r="P182" s="40">
        <v>0</v>
      </c>
      <c r="Q182" s="98"/>
    </row>
    <row r="183" spans="1:17" s="43" customFormat="1" ht="45.75" customHeight="1">
      <c r="A183" s="81" t="s">
        <v>129</v>
      </c>
      <c r="B183" s="81" t="s">
        <v>130</v>
      </c>
      <c r="C183" s="81" t="s">
        <v>325</v>
      </c>
      <c r="D183" s="78" t="s">
        <v>11</v>
      </c>
      <c r="E183" s="31" t="s">
        <v>6</v>
      </c>
      <c r="F183" s="9" t="s">
        <v>285</v>
      </c>
      <c r="G183" s="40">
        <v>19728750</v>
      </c>
      <c r="H183" s="40">
        <v>4059000</v>
      </c>
      <c r="I183" s="40">
        <v>4059000</v>
      </c>
      <c r="J183" s="40">
        <v>0</v>
      </c>
      <c r="K183" s="40">
        <v>3689750</v>
      </c>
      <c r="L183" s="40">
        <v>3038388</v>
      </c>
      <c r="M183" s="40">
        <v>651362</v>
      </c>
      <c r="N183" s="66">
        <v>11980000</v>
      </c>
      <c r="O183" s="40">
        <v>0</v>
      </c>
      <c r="P183" s="40">
        <v>0</v>
      </c>
      <c r="Q183" s="98" t="s">
        <v>132</v>
      </c>
    </row>
    <row r="184" spans="1:17" s="43" customFormat="1" ht="45.75" customHeight="1">
      <c r="A184" s="81"/>
      <c r="B184" s="91"/>
      <c r="C184" s="81"/>
      <c r="D184" s="78"/>
      <c r="E184" s="31" t="s">
        <v>7</v>
      </c>
      <c r="F184" s="9" t="s">
        <v>285</v>
      </c>
      <c r="G184" s="40">
        <v>19728750</v>
      </c>
      <c r="H184" s="40">
        <v>4059000</v>
      </c>
      <c r="I184" s="40">
        <v>4059000</v>
      </c>
      <c r="J184" s="40">
        <v>0</v>
      </c>
      <c r="K184" s="40">
        <v>3689750</v>
      </c>
      <c r="L184" s="40">
        <v>3339618</v>
      </c>
      <c r="M184" s="40">
        <v>350132</v>
      </c>
      <c r="N184" s="66">
        <v>11980000</v>
      </c>
      <c r="O184" s="40">
        <v>0</v>
      </c>
      <c r="P184" s="40">
        <v>0</v>
      </c>
      <c r="Q184" s="98"/>
    </row>
    <row r="185" spans="1:17" s="43" customFormat="1" ht="45.75" customHeight="1">
      <c r="A185" s="81"/>
      <c r="B185" s="91"/>
      <c r="C185" s="81"/>
      <c r="D185" s="78"/>
      <c r="E185" s="31" t="s">
        <v>8</v>
      </c>
      <c r="F185" s="9"/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301230</v>
      </c>
      <c r="M185" s="40">
        <v>-301230</v>
      </c>
      <c r="N185" s="66">
        <v>0</v>
      </c>
      <c r="O185" s="40">
        <v>0</v>
      </c>
      <c r="P185" s="40">
        <v>0</v>
      </c>
      <c r="Q185" s="98"/>
    </row>
    <row r="186" spans="1:17" s="43" customFormat="1" ht="45.75" customHeight="1">
      <c r="A186" s="81" t="s">
        <v>129</v>
      </c>
      <c r="B186" s="81" t="s">
        <v>130</v>
      </c>
      <c r="C186" s="81" t="s">
        <v>326</v>
      </c>
      <c r="D186" s="78" t="s">
        <v>11</v>
      </c>
      <c r="E186" s="31" t="s">
        <v>6</v>
      </c>
      <c r="F186" s="9" t="s">
        <v>286</v>
      </c>
      <c r="G186" s="40">
        <v>12375000</v>
      </c>
      <c r="H186" s="40">
        <v>3193427</v>
      </c>
      <c r="I186" s="40">
        <v>3193427</v>
      </c>
      <c r="J186" s="40">
        <v>0</v>
      </c>
      <c r="K186" s="40">
        <v>2304000</v>
      </c>
      <c r="L186" s="40">
        <v>2285380</v>
      </c>
      <c r="M186" s="40">
        <v>18620</v>
      </c>
      <c r="N186" s="66">
        <v>6877573</v>
      </c>
      <c r="O186" s="40">
        <v>0</v>
      </c>
      <c r="P186" s="40">
        <v>0</v>
      </c>
      <c r="Q186" s="98" t="s">
        <v>133</v>
      </c>
    </row>
    <row r="187" spans="1:17" s="43" customFormat="1" ht="45.75" customHeight="1">
      <c r="A187" s="81"/>
      <c r="B187" s="91"/>
      <c r="C187" s="81"/>
      <c r="D187" s="78"/>
      <c r="E187" s="31" t="s">
        <v>7</v>
      </c>
      <c r="F187" s="9" t="s">
        <v>286</v>
      </c>
      <c r="G187" s="40">
        <v>12375000</v>
      </c>
      <c r="H187" s="40">
        <v>3193427</v>
      </c>
      <c r="I187" s="40">
        <v>3193427</v>
      </c>
      <c r="J187" s="40">
        <v>0</v>
      </c>
      <c r="K187" s="40">
        <v>2304000</v>
      </c>
      <c r="L187" s="40">
        <v>2285380</v>
      </c>
      <c r="M187" s="40">
        <v>18620</v>
      </c>
      <c r="N187" s="66">
        <v>6877573</v>
      </c>
      <c r="O187" s="40">
        <v>0</v>
      </c>
      <c r="P187" s="40">
        <v>0</v>
      </c>
      <c r="Q187" s="98"/>
    </row>
    <row r="188" spans="1:17" s="43" customFormat="1" ht="45.75" customHeight="1">
      <c r="A188" s="81"/>
      <c r="B188" s="91"/>
      <c r="C188" s="81"/>
      <c r="D188" s="78"/>
      <c r="E188" s="31" t="s">
        <v>8</v>
      </c>
      <c r="F188" s="9"/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66">
        <v>0</v>
      </c>
      <c r="O188" s="40">
        <v>0</v>
      </c>
      <c r="P188" s="40">
        <v>0</v>
      </c>
      <c r="Q188" s="98"/>
    </row>
    <row r="189" spans="1:17" s="43" customFormat="1" ht="45.75" customHeight="1">
      <c r="A189" s="81" t="s">
        <v>129</v>
      </c>
      <c r="B189" s="81" t="s">
        <v>130</v>
      </c>
      <c r="C189" s="81" t="s">
        <v>141</v>
      </c>
      <c r="D189" s="78" t="s">
        <v>11</v>
      </c>
      <c r="E189" s="31" t="s">
        <v>6</v>
      </c>
      <c r="F189" s="9" t="s">
        <v>287</v>
      </c>
      <c r="G189" s="40">
        <v>6775000</v>
      </c>
      <c r="H189" s="40">
        <v>389000</v>
      </c>
      <c r="I189" s="40">
        <v>389000</v>
      </c>
      <c r="J189" s="40">
        <v>0</v>
      </c>
      <c r="K189" s="40">
        <v>2883000</v>
      </c>
      <c r="L189" s="40">
        <v>1943894</v>
      </c>
      <c r="M189" s="40">
        <v>939106</v>
      </c>
      <c r="N189" s="66">
        <v>1401000</v>
      </c>
      <c r="O189" s="40">
        <v>2102000</v>
      </c>
      <c r="P189" s="40">
        <v>0</v>
      </c>
      <c r="Q189" s="98" t="s">
        <v>133</v>
      </c>
    </row>
    <row r="190" spans="1:17" s="43" customFormat="1" ht="45.75" customHeight="1">
      <c r="A190" s="81"/>
      <c r="B190" s="91"/>
      <c r="C190" s="81"/>
      <c r="D190" s="78"/>
      <c r="E190" s="31" t="s">
        <v>7</v>
      </c>
      <c r="F190" s="9" t="s">
        <v>287</v>
      </c>
      <c r="G190" s="40">
        <v>6775000</v>
      </c>
      <c r="H190" s="40">
        <v>389000</v>
      </c>
      <c r="I190" s="40">
        <v>389000</v>
      </c>
      <c r="J190" s="40">
        <v>0</v>
      </c>
      <c r="K190" s="40">
        <v>2883000</v>
      </c>
      <c r="L190" s="40">
        <v>2878620</v>
      </c>
      <c r="M190" s="40">
        <v>4380</v>
      </c>
      <c r="N190" s="66">
        <v>1401000</v>
      </c>
      <c r="O190" s="40">
        <v>2102000</v>
      </c>
      <c r="P190" s="40">
        <v>0</v>
      </c>
      <c r="Q190" s="98"/>
    </row>
    <row r="191" spans="1:17" s="43" customFormat="1" ht="45.75" customHeight="1">
      <c r="A191" s="81"/>
      <c r="B191" s="91"/>
      <c r="C191" s="81"/>
      <c r="D191" s="78"/>
      <c r="E191" s="31" t="s">
        <v>8</v>
      </c>
      <c r="F191" s="9"/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934726</v>
      </c>
      <c r="M191" s="40">
        <v>-934726</v>
      </c>
      <c r="N191" s="66">
        <v>0</v>
      </c>
      <c r="O191" s="40">
        <v>0</v>
      </c>
      <c r="P191" s="40">
        <v>0</v>
      </c>
      <c r="Q191" s="98"/>
    </row>
    <row r="192" spans="1:17" s="43" customFormat="1" ht="45.75" customHeight="1">
      <c r="A192" s="81" t="s">
        <v>129</v>
      </c>
      <c r="B192" s="81" t="s">
        <v>130</v>
      </c>
      <c r="C192" s="81" t="s">
        <v>142</v>
      </c>
      <c r="D192" s="78" t="s">
        <v>11</v>
      </c>
      <c r="E192" s="31" t="s">
        <v>6</v>
      </c>
      <c r="F192" s="9" t="s">
        <v>288</v>
      </c>
      <c r="G192" s="40">
        <v>11100000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66">
        <v>714000</v>
      </c>
      <c r="O192" s="40">
        <v>6231600</v>
      </c>
      <c r="P192" s="40">
        <v>4154400</v>
      </c>
      <c r="Q192" s="98" t="s">
        <v>297</v>
      </c>
    </row>
    <row r="193" spans="1:17" s="43" customFormat="1" ht="45.75" customHeight="1">
      <c r="A193" s="81"/>
      <c r="B193" s="91"/>
      <c r="C193" s="81"/>
      <c r="D193" s="78"/>
      <c r="E193" s="31" t="s">
        <v>7</v>
      </c>
      <c r="F193" s="9" t="s">
        <v>288</v>
      </c>
      <c r="G193" s="40">
        <v>11100000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66">
        <v>714000</v>
      </c>
      <c r="O193" s="40">
        <v>6231600</v>
      </c>
      <c r="P193" s="40">
        <v>4154400</v>
      </c>
      <c r="Q193" s="98"/>
    </row>
    <row r="194" spans="1:17" s="43" customFormat="1" ht="45.75" customHeight="1">
      <c r="A194" s="81"/>
      <c r="B194" s="91"/>
      <c r="C194" s="81"/>
      <c r="D194" s="78"/>
      <c r="E194" s="31" t="s">
        <v>8</v>
      </c>
      <c r="F194" s="9"/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66">
        <v>0</v>
      </c>
      <c r="O194" s="40">
        <v>0</v>
      </c>
      <c r="P194" s="40">
        <v>0</v>
      </c>
      <c r="Q194" s="98"/>
    </row>
    <row r="195" spans="1:17" s="43" customFormat="1" ht="45.75" customHeight="1">
      <c r="A195" s="81" t="s">
        <v>129</v>
      </c>
      <c r="B195" s="81" t="s">
        <v>130</v>
      </c>
      <c r="C195" s="81" t="s">
        <v>143</v>
      </c>
      <c r="D195" s="78" t="s">
        <v>11</v>
      </c>
      <c r="E195" s="31" t="s">
        <v>6</v>
      </c>
      <c r="F195" s="9" t="s">
        <v>289</v>
      </c>
      <c r="G195" s="40">
        <v>20450000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66">
        <v>714000</v>
      </c>
      <c r="O195" s="40">
        <v>11841600</v>
      </c>
      <c r="P195" s="40">
        <v>7894400</v>
      </c>
      <c r="Q195" s="98" t="s">
        <v>125</v>
      </c>
    </row>
    <row r="196" spans="1:17" s="43" customFormat="1" ht="45.75" customHeight="1">
      <c r="A196" s="81"/>
      <c r="B196" s="91"/>
      <c r="C196" s="81"/>
      <c r="D196" s="78"/>
      <c r="E196" s="31" t="s">
        <v>7</v>
      </c>
      <c r="F196" s="9" t="s">
        <v>289</v>
      </c>
      <c r="G196" s="40">
        <v>20450000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66">
        <v>714000</v>
      </c>
      <c r="O196" s="40">
        <v>11841600</v>
      </c>
      <c r="P196" s="40">
        <v>7894400</v>
      </c>
      <c r="Q196" s="98"/>
    </row>
    <row r="197" spans="1:17" s="43" customFormat="1" ht="45.75" customHeight="1">
      <c r="A197" s="81"/>
      <c r="B197" s="91"/>
      <c r="C197" s="81"/>
      <c r="D197" s="78"/>
      <c r="E197" s="31" t="s">
        <v>8</v>
      </c>
      <c r="F197" s="9"/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66">
        <v>0</v>
      </c>
      <c r="O197" s="40">
        <v>0</v>
      </c>
      <c r="P197" s="40">
        <v>0</v>
      </c>
      <c r="Q197" s="98"/>
    </row>
    <row r="198" spans="1:17" s="43" customFormat="1" ht="45.75" customHeight="1">
      <c r="A198" s="81" t="s">
        <v>129</v>
      </c>
      <c r="B198" s="81" t="s">
        <v>130</v>
      </c>
      <c r="C198" s="81" t="s">
        <v>144</v>
      </c>
      <c r="D198" s="78" t="s">
        <v>11</v>
      </c>
      <c r="E198" s="31" t="s">
        <v>6</v>
      </c>
      <c r="F198" s="9" t="s">
        <v>290</v>
      </c>
      <c r="G198" s="40">
        <v>1146000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66">
        <v>714000</v>
      </c>
      <c r="O198" s="40">
        <v>432000</v>
      </c>
      <c r="P198" s="40">
        <v>0</v>
      </c>
      <c r="Q198" s="98" t="s">
        <v>134</v>
      </c>
    </row>
    <row r="199" spans="1:17" s="43" customFormat="1" ht="45.75" customHeight="1">
      <c r="A199" s="81"/>
      <c r="B199" s="91"/>
      <c r="C199" s="81"/>
      <c r="D199" s="78"/>
      <c r="E199" s="31" t="s">
        <v>7</v>
      </c>
      <c r="F199" s="9" t="s">
        <v>290</v>
      </c>
      <c r="G199" s="40">
        <v>1146000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66">
        <v>714000</v>
      </c>
      <c r="O199" s="40">
        <v>432000</v>
      </c>
      <c r="P199" s="40">
        <v>0</v>
      </c>
      <c r="Q199" s="98"/>
    </row>
    <row r="200" spans="1:17" s="43" customFormat="1" ht="45.75" customHeight="1">
      <c r="A200" s="81"/>
      <c r="B200" s="91"/>
      <c r="C200" s="81"/>
      <c r="D200" s="78"/>
      <c r="E200" s="31" t="s">
        <v>8</v>
      </c>
      <c r="F200" s="9"/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66">
        <v>0</v>
      </c>
      <c r="O200" s="40">
        <v>0</v>
      </c>
      <c r="P200" s="40">
        <v>0</v>
      </c>
      <c r="Q200" s="98"/>
    </row>
    <row r="201" spans="1:17" ht="45.75" customHeight="1">
      <c r="A201" s="81" t="s">
        <v>129</v>
      </c>
      <c r="B201" s="81" t="s">
        <v>130</v>
      </c>
      <c r="C201" s="81" t="s">
        <v>242</v>
      </c>
      <c r="D201" s="78" t="s">
        <v>11</v>
      </c>
      <c r="E201" s="31" t="s">
        <v>6</v>
      </c>
      <c r="F201" s="9"/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66">
        <v>0</v>
      </c>
      <c r="O201" s="40">
        <v>0</v>
      </c>
      <c r="P201" s="40">
        <v>0</v>
      </c>
      <c r="Q201" s="98" t="s">
        <v>299</v>
      </c>
    </row>
    <row r="202" spans="1:17" ht="45.75" customHeight="1">
      <c r="A202" s="81"/>
      <c r="B202" s="91"/>
      <c r="C202" s="81"/>
      <c r="D202" s="78"/>
      <c r="E202" s="31" t="s">
        <v>7</v>
      </c>
      <c r="F202" s="9" t="s">
        <v>291</v>
      </c>
      <c r="G202" s="40">
        <v>2733000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66">
        <v>714000</v>
      </c>
      <c r="O202" s="40">
        <v>1049000</v>
      </c>
      <c r="P202" s="40">
        <v>970000</v>
      </c>
      <c r="Q202" s="98"/>
    </row>
    <row r="203" spans="1:17" ht="45.75" customHeight="1">
      <c r="A203" s="81"/>
      <c r="B203" s="91"/>
      <c r="C203" s="81"/>
      <c r="D203" s="78"/>
      <c r="E203" s="31" t="s">
        <v>8</v>
      </c>
      <c r="F203" s="9"/>
      <c r="G203" s="40">
        <v>2733000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66">
        <v>714000</v>
      </c>
      <c r="O203" s="40">
        <v>1049000</v>
      </c>
      <c r="P203" s="40">
        <v>970000</v>
      </c>
      <c r="Q203" s="98"/>
    </row>
    <row r="204" spans="1:17" ht="45.75" customHeight="1">
      <c r="A204" s="96" t="s">
        <v>225</v>
      </c>
      <c r="B204" s="96" t="s">
        <v>226</v>
      </c>
      <c r="C204" s="96" t="s">
        <v>300</v>
      </c>
      <c r="D204" s="84" t="s">
        <v>227</v>
      </c>
      <c r="E204" s="22" t="s">
        <v>6</v>
      </c>
      <c r="F204" s="14" t="s">
        <v>301</v>
      </c>
      <c r="G204" s="40">
        <v>6600000</v>
      </c>
      <c r="H204" s="54">
        <v>1807000</v>
      </c>
      <c r="I204" s="54">
        <v>517000</v>
      </c>
      <c r="J204" s="40">
        <v>1290000</v>
      </c>
      <c r="K204" s="54">
        <v>1000000</v>
      </c>
      <c r="L204" s="54">
        <v>1000000</v>
      </c>
      <c r="M204" s="40">
        <v>0</v>
      </c>
      <c r="N204" s="66">
        <v>1193000</v>
      </c>
      <c r="O204" s="54">
        <v>2600000</v>
      </c>
      <c r="P204" s="40">
        <v>0</v>
      </c>
      <c r="Q204" s="124" t="s">
        <v>320</v>
      </c>
    </row>
    <row r="205" spans="1:17" ht="45.75" customHeight="1">
      <c r="A205" s="97"/>
      <c r="B205" s="97"/>
      <c r="C205" s="97"/>
      <c r="D205" s="84"/>
      <c r="E205" s="22" t="s">
        <v>7</v>
      </c>
      <c r="F205" s="14" t="s">
        <v>301</v>
      </c>
      <c r="G205" s="40">
        <v>6600000</v>
      </c>
      <c r="H205" s="54">
        <v>1807000</v>
      </c>
      <c r="I205" s="54">
        <v>1807000</v>
      </c>
      <c r="J205" s="40">
        <v>0</v>
      </c>
      <c r="K205" s="54">
        <v>1000000</v>
      </c>
      <c r="L205" s="54">
        <v>902166</v>
      </c>
      <c r="M205" s="40">
        <v>97834</v>
      </c>
      <c r="N205" s="66">
        <v>1193000</v>
      </c>
      <c r="O205" s="54">
        <v>2600000</v>
      </c>
      <c r="P205" s="40">
        <v>0</v>
      </c>
      <c r="Q205" s="124"/>
    </row>
    <row r="206" spans="1:17" ht="45.75" customHeight="1">
      <c r="A206" s="97"/>
      <c r="B206" s="97"/>
      <c r="C206" s="97"/>
      <c r="D206" s="84"/>
      <c r="E206" s="22" t="s">
        <v>8</v>
      </c>
      <c r="F206" s="14"/>
      <c r="G206" s="40">
        <f>G205-G204</f>
        <v>0</v>
      </c>
      <c r="H206" s="40">
        <f aca="true" t="shared" si="7" ref="H206:P206">H205-H204</f>
        <v>0</v>
      </c>
      <c r="I206" s="40">
        <f t="shared" si="7"/>
        <v>1290000</v>
      </c>
      <c r="J206" s="40">
        <f t="shared" si="7"/>
        <v>-1290000</v>
      </c>
      <c r="K206" s="40">
        <f t="shared" si="7"/>
        <v>0</v>
      </c>
      <c r="L206" s="40">
        <f t="shared" si="7"/>
        <v>-97834</v>
      </c>
      <c r="M206" s="40">
        <f t="shared" si="7"/>
        <v>97834</v>
      </c>
      <c r="N206" s="66">
        <f t="shared" si="7"/>
        <v>0</v>
      </c>
      <c r="O206" s="40">
        <f t="shared" si="7"/>
        <v>0</v>
      </c>
      <c r="P206" s="40">
        <f t="shared" si="7"/>
        <v>0</v>
      </c>
      <c r="Q206" s="124"/>
    </row>
    <row r="207" spans="1:17" ht="45.75" customHeight="1">
      <c r="A207" s="94" t="s">
        <v>225</v>
      </c>
      <c r="B207" s="94" t="s">
        <v>226</v>
      </c>
      <c r="C207" s="94" t="s">
        <v>228</v>
      </c>
      <c r="D207" s="78" t="s">
        <v>227</v>
      </c>
      <c r="E207" s="31" t="s">
        <v>6</v>
      </c>
      <c r="F207" s="35"/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63">
        <v>0</v>
      </c>
      <c r="O207" s="48">
        <v>0</v>
      </c>
      <c r="P207" s="48">
        <v>0</v>
      </c>
      <c r="Q207" s="123" t="s">
        <v>252</v>
      </c>
    </row>
    <row r="208" spans="1:17" ht="45.75" customHeight="1">
      <c r="A208" s="94"/>
      <c r="B208" s="94"/>
      <c r="C208" s="94"/>
      <c r="D208" s="78"/>
      <c r="E208" s="31" t="s">
        <v>7</v>
      </c>
      <c r="F208" s="35" t="s">
        <v>229</v>
      </c>
      <c r="G208" s="48">
        <v>529371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63">
        <v>529371</v>
      </c>
      <c r="O208" s="48">
        <v>0</v>
      </c>
      <c r="P208" s="48">
        <v>0</v>
      </c>
      <c r="Q208" s="123"/>
    </row>
    <row r="209" spans="1:17" ht="45.75" customHeight="1">
      <c r="A209" s="94"/>
      <c r="B209" s="94"/>
      <c r="C209" s="94"/>
      <c r="D209" s="78"/>
      <c r="E209" s="31" t="s">
        <v>8</v>
      </c>
      <c r="F209" s="35"/>
      <c r="G209" s="48">
        <v>529371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63">
        <v>529371</v>
      </c>
      <c r="O209" s="48">
        <v>0</v>
      </c>
      <c r="P209" s="48">
        <v>0</v>
      </c>
      <c r="Q209" s="123"/>
    </row>
    <row r="210" spans="1:17" ht="45.75" customHeight="1">
      <c r="A210" s="94" t="s">
        <v>225</v>
      </c>
      <c r="B210" s="94" t="s">
        <v>226</v>
      </c>
      <c r="C210" s="94" t="s">
        <v>230</v>
      </c>
      <c r="D210" s="78" t="s">
        <v>227</v>
      </c>
      <c r="E210" s="31" t="s">
        <v>6</v>
      </c>
      <c r="F210" s="35"/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63">
        <v>0</v>
      </c>
      <c r="O210" s="48">
        <v>0</v>
      </c>
      <c r="P210" s="48">
        <v>0</v>
      </c>
      <c r="Q210" s="123" t="s">
        <v>251</v>
      </c>
    </row>
    <row r="211" spans="1:17" ht="45.75" customHeight="1">
      <c r="A211" s="94"/>
      <c r="B211" s="94"/>
      <c r="C211" s="94"/>
      <c r="D211" s="78"/>
      <c r="E211" s="31" t="s">
        <v>7</v>
      </c>
      <c r="F211" s="35" t="s">
        <v>231</v>
      </c>
      <c r="G211" s="48">
        <v>3244747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63">
        <v>3244747</v>
      </c>
      <c r="O211" s="48">
        <v>0</v>
      </c>
      <c r="P211" s="48">
        <v>0</v>
      </c>
      <c r="Q211" s="123"/>
    </row>
    <row r="212" spans="1:17" ht="45.75" customHeight="1">
      <c r="A212" s="94"/>
      <c r="B212" s="94"/>
      <c r="C212" s="94"/>
      <c r="D212" s="78"/>
      <c r="E212" s="31" t="s">
        <v>8</v>
      </c>
      <c r="F212" s="35"/>
      <c r="G212" s="48">
        <v>3244747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63">
        <v>3244747</v>
      </c>
      <c r="O212" s="48">
        <v>0</v>
      </c>
      <c r="P212" s="48">
        <v>0</v>
      </c>
      <c r="Q212" s="123"/>
    </row>
    <row r="213" spans="1:17" ht="45.75" customHeight="1">
      <c r="A213" s="94" t="s">
        <v>225</v>
      </c>
      <c r="B213" s="94" t="s">
        <v>232</v>
      </c>
      <c r="C213" s="94" t="s">
        <v>233</v>
      </c>
      <c r="D213" s="78" t="s">
        <v>227</v>
      </c>
      <c r="E213" s="31" t="s">
        <v>6</v>
      </c>
      <c r="F213" s="35" t="s">
        <v>234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63">
        <v>0</v>
      </c>
      <c r="O213" s="48">
        <v>0</v>
      </c>
      <c r="P213" s="48">
        <v>0</v>
      </c>
      <c r="Q213" s="123" t="s">
        <v>252</v>
      </c>
    </row>
    <row r="214" spans="1:17" ht="45.75" customHeight="1">
      <c r="A214" s="94"/>
      <c r="B214" s="94"/>
      <c r="C214" s="94"/>
      <c r="D214" s="78"/>
      <c r="E214" s="31" t="s">
        <v>7</v>
      </c>
      <c r="F214" s="35" t="s">
        <v>234</v>
      </c>
      <c r="G214" s="48">
        <v>1556886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63">
        <v>1556886</v>
      </c>
      <c r="O214" s="48">
        <v>0</v>
      </c>
      <c r="P214" s="48">
        <v>0</v>
      </c>
      <c r="Q214" s="123"/>
    </row>
    <row r="215" spans="1:17" ht="45.75" customHeight="1">
      <c r="A215" s="94"/>
      <c r="B215" s="94"/>
      <c r="C215" s="94"/>
      <c r="D215" s="78"/>
      <c r="E215" s="31" t="s">
        <v>8</v>
      </c>
      <c r="F215" s="35"/>
      <c r="G215" s="48">
        <v>1556886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63">
        <v>1556886</v>
      </c>
      <c r="O215" s="48">
        <v>0</v>
      </c>
      <c r="P215" s="48">
        <v>0</v>
      </c>
      <c r="Q215" s="123"/>
    </row>
    <row r="216" spans="1:17" ht="45.75" customHeight="1">
      <c r="A216" s="94" t="s">
        <v>225</v>
      </c>
      <c r="B216" s="94" t="s">
        <v>232</v>
      </c>
      <c r="C216" s="94" t="s">
        <v>235</v>
      </c>
      <c r="D216" s="78" t="s">
        <v>227</v>
      </c>
      <c r="E216" s="31" t="s">
        <v>6</v>
      </c>
      <c r="F216" s="35" t="s">
        <v>236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63">
        <v>0</v>
      </c>
      <c r="O216" s="48">
        <v>0</v>
      </c>
      <c r="P216" s="48">
        <v>0</v>
      </c>
      <c r="Q216" s="123" t="s">
        <v>252</v>
      </c>
    </row>
    <row r="217" spans="1:17" ht="45.75" customHeight="1">
      <c r="A217" s="94"/>
      <c r="B217" s="94"/>
      <c r="C217" s="94"/>
      <c r="D217" s="78"/>
      <c r="E217" s="31" t="s">
        <v>7</v>
      </c>
      <c r="F217" s="35" t="s">
        <v>236</v>
      </c>
      <c r="G217" s="48">
        <v>5260596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63">
        <v>5260596</v>
      </c>
      <c r="O217" s="48">
        <v>0</v>
      </c>
      <c r="P217" s="48">
        <v>0</v>
      </c>
      <c r="Q217" s="123"/>
    </row>
    <row r="218" spans="1:17" ht="45.75" customHeight="1">
      <c r="A218" s="94"/>
      <c r="B218" s="94"/>
      <c r="C218" s="94"/>
      <c r="D218" s="78"/>
      <c r="E218" s="31" t="s">
        <v>8</v>
      </c>
      <c r="F218" s="35"/>
      <c r="G218" s="48">
        <v>5260596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63">
        <v>5260596</v>
      </c>
      <c r="O218" s="48">
        <v>0</v>
      </c>
      <c r="P218" s="48">
        <v>0</v>
      </c>
      <c r="Q218" s="123"/>
    </row>
    <row r="219" spans="1:17" ht="45.75" customHeight="1">
      <c r="A219" s="82" t="s">
        <v>237</v>
      </c>
      <c r="B219" s="82" t="s">
        <v>238</v>
      </c>
      <c r="C219" s="82" t="s">
        <v>239</v>
      </c>
      <c r="D219" s="95" t="s">
        <v>240</v>
      </c>
      <c r="E219" s="31" t="s">
        <v>6</v>
      </c>
      <c r="F219" s="29" t="s">
        <v>241</v>
      </c>
      <c r="G219" s="48">
        <v>1990000</v>
      </c>
      <c r="H219" s="48">
        <v>0</v>
      </c>
      <c r="I219" s="48">
        <v>0</v>
      </c>
      <c r="J219" s="48">
        <v>0</v>
      </c>
      <c r="K219" s="48">
        <v>560000</v>
      </c>
      <c r="L219" s="48">
        <v>138375</v>
      </c>
      <c r="M219" s="48">
        <v>421625</v>
      </c>
      <c r="N219" s="63">
        <v>790000</v>
      </c>
      <c r="O219" s="48">
        <v>640000</v>
      </c>
      <c r="P219" s="48">
        <v>0</v>
      </c>
      <c r="Q219" s="123" t="s">
        <v>292</v>
      </c>
    </row>
    <row r="220" spans="1:17" ht="45.75" customHeight="1">
      <c r="A220" s="83"/>
      <c r="B220" s="83"/>
      <c r="C220" s="83"/>
      <c r="D220" s="95"/>
      <c r="E220" s="31" t="s">
        <v>7</v>
      </c>
      <c r="F220" s="29" t="s">
        <v>241</v>
      </c>
      <c r="G220" s="48">
        <v>1990000</v>
      </c>
      <c r="H220" s="48">
        <v>0</v>
      </c>
      <c r="I220" s="48">
        <v>0</v>
      </c>
      <c r="J220" s="48">
        <v>0</v>
      </c>
      <c r="K220" s="48">
        <v>560000</v>
      </c>
      <c r="L220" s="48">
        <v>138375</v>
      </c>
      <c r="M220" s="48">
        <v>421625</v>
      </c>
      <c r="N220" s="63">
        <v>790000</v>
      </c>
      <c r="O220" s="48">
        <v>640000</v>
      </c>
      <c r="P220" s="48">
        <v>0</v>
      </c>
      <c r="Q220" s="123"/>
    </row>
    <row r="221" spans="1:17" ht="45.75" customHeight="1">
      <c r="A221" s="83"/>
      <c r="B221" s="83"/>
      <c r="C221" s="83"/>
      <c r="D221" s="95"/>
      <c r="E221" s="31" t="s">
        <v>8</v>
      </c>
      <c r="F221" s="8"/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63">
        <v>0</v>
      </c>
      <c r="O221" s="48">
        <v>0</v>
      </c>
      <c r="P221" s="48">
        <v>0</v>
      </c>
      <c r="Q221" s="123"/>
    </row>
  </sheetData>
  <sheetProtection/>
  <mergeCells count="370">
    <mergeCell ref="A2:Q2"/>
    <mergeCell ref="A4:C5"/>
    <mergeCell ref="D4:D5"/>
    <mergeCell ref="E4:E5"/>
    <mergeCell ref="F4:F5"/>
    <mergeCell ref="G4:G5"/>
    <mergeCell ref="H4:J4"/>
    <mergeCell ref="K4:M4"/>
    <mergeCell ref="N4:N5"/>
    <mergeCell ref="O4:O5"/>
    <mergeCell ref="P4:P5"/>
    <mergeCell ref="Q4:Q5"/>
    <mergeCell ref="A6:C8"/>
    <mergeCell ref="D6:D8"/>
    <mergeCell ref="F6:F8"/>
    <mergeCell ref="A9:A11"/>
    <mergeCell ref="B9:B11"/>
    <mergeCell ref="C9:C11"/>
    <mergeCell ref="D9:D11"/>
    <mergeCell ref="Q9:Q11"/>
    <mergeCell ref="A12:A14"/>
    <mergeCell ref="B12:B14"/>
    <mergeCell ref="C12:C14"/>
    <mergeCell ref="D12:D14"/>
    <mergeCell ref="Q12:Q14"/>
    <mergeCell ref="A15:A17"/>
    <mergeCell ref="B15:B17"/>
    <mergeCell ref="C15:C17"/>
    <mergeCell ref="D15:D17"/>
    <mergeCell ref="Q15:Q17"/>
    <mergeCell ref="A18:A20"/>
    <mergeCell ref="B18:B20"/>
    <mergeCell ref="C18:C20"/>
    <mergeCell ref="D18:D20"/>
    <mergeCell ref="Q18:Q20"/>
    <mergeCell ref="A21:A23"/>
    <mergeCell ref="B21:B23"/>
    <mergeCell ref="C21:C23"/>
    <mergeCell ref="D21:D23"/>
    <mergeCell ref="Q21:Q23"/>
    <mergeCell ref="A24:A26"/>
    <mergeCell ref="B24:B26"/>
    <mergeCell ref="C24:C26"/>
    <mergeCell ref="D24:D26"/>
    <mergeCell ref="Q24:Q26"/>
    <mergeCell ref="A27:A29"/>
    <mergeCell ref="B27:B29"/>
    <mergeCell ref="C27:C29"/>
    <mergeCell ref="D27:D29"/>
    <mergeCell ref="Q27:Q29"/>
    <mergeCell ref="A30:A32"/>
    <mergeCell ref="B30:B32"/>
    <mergeCell ref="C30:C32"/>
    <mergeCell ref="D30:D32"/>
    <mergeCell ref="Q30:Q32"/>
    <mergeCell ref="A33:A35"/>
    <mergeCell ref="B33:B35"/>
    <mergeCell ref="C33:C35"/>
    <mergeCell ref="D33:D35"/>
    <mergeCell ref="Q33:Q35"/>
    <mergeCell ref="A36:A38"/>
    <mergeCell ref="B36:B38"/>
    <mergeCell ref="C36:C38"/>
    <mergeCell ref="D36:D38"/>
    <mergeCell ref="Q36:Q38"/>
    <mergeCell ref="A39:A41"/>
    <mergeCell ref="B39:B41"/>
    <mergeCell ref="C39:C41"/>
    <mergeCell ref="D39:D41"/>
    <mergeCell ref="Q39:Q41"/>
    <mergeCell ref="A42:A44"/>
    <mergeCell ref="B42:B44"/>
    <mergeCell ref="C42:C44"/>
    <mergeCell ref="D42:D44"/>
    <mergeCell ref="Q42:Q44"/>
    <mergeCell ref="A45:A47"/>
    <mergeCell ref="B45:B47"/>
    <mergeCell ref="C45:C47"/>
    <mergeCell ref="D45:D47"/>
    <mergeCell ref="Q45:Q47"/>
    <mergeCell ref="A48:A50"/>
    <mergeCell ref="B48:B50"/>
    <mergeCell ref="C48:C50"/>
    <mergeCell ref="D48:D50"/>
    <mergeCell ref="Q48:Q50"/>
    <mergeCell ref="A51:A53"/>
    <mergeCell ref="B51:B53"/>
    <mergeCell ref="C51:C53"/>
    <mergeCell ref="D51:D53"/>
    <mergeCell ref="Q51:Q53"/>
    <mergeCell ref="A54:A56"/>
    <mergeCell ref="B54:B56"/>
    <mergeCell ref="C54:C56"/>
    <mergeCell ref="D54:D56"/>
    <mergeCell ref="Q54:Q56"/>
    <mergeCell ref="A57:A59"/>
    <mergeCell ref="B57:B59"/>
    <mergeCell ref="C57:C59"/>
    <mergeCell ref="D57:D59"/>
    <mergeCell ref="Q57:Q59"/>
    <mergeCell ref="A60:A62"/>
    <mergeCell ref="B60:B62"/>
    <mergeCell ref="C60:C62"/>
    <mergeCell ref="D60:D62"/>
    <mergeCell ref="Q60:Q62"/>
    <mergeCell ref="A63:A65"/>
    <mergeCell ref="B63:B65"/>
    <mergeCell ref="C63:C65"/>
    <mergeCell ref="D63:D65"/>
    <mergeCell ref="Q63:Q65"/>
    <mergeCell ref="A66:A68"/>
    <mergeCell ref="B66:B68"/>
    <mergeCell ref="C66:C68"/>
    <mergeCell ref="D66:D68"/>
    <mergeCell ref="Q66:Q68"/>
    <mergeCell ref="A69:A71"/>
    <mergeCell ref="B69:B71"/>
    <mergeCell ref="C69:C71"/>
    <mergeCell ref="D69:D71"/>
    <mergeCell ref="Q69:Q71"/>
    <mergeCell ref="A72:A74"/>
    <mergeCell ref="B72:B74"/>
    <mergeCell ref="C72:C74"/>
    <mergeCell ref="D72:D74"/>
    <mergeCell ref="Q72:Q74"/>
    <mergeCell ref="A75:A77"/>
    <mergeCell ref="B75:B77"/>
    <mergeCell ref="C75:C77"/>
    <mergeCell ref="D75:D77"/>
    <mergeCell ref="Q75:Q77"/>
    <mergeCell ref="A78:A80"/>
    <mergeCell ref="B78:B80"/>
    <mergeCell ref="C78:C80"/>
    <mergeCell ref="D78:D80"/>
    <mergeCell ref="Q78:Q80"/>
    <mergeCell ref="A81:A83"/>
    <mergeCell ref="B81:B83"/>
    <mergeCell ref="C81:C83"/>
    <mergeCell ref="D81:D83"/>
    <mergeCell ref="Q81:Q83"/>
    <mergeCell ref="A84:A86"/>
    <mergeCell ref="B84:B86"/>
    <mergeCell ref="C84:C86"/>
    <mergeCell ref="D84:D86"/>
    <mergeCell ref="Q84:Q86"/>
    <mergeCell ref="A87:A89"/>
    <mergeCell ref="B87:B89"/>
    <mergeCell ref="C87:C89"/>
    <mergeCell ref="D87:D89"/>
    <mergeCell ref="Q87:Q89"/>
    <mergeCell ref="A90:A92"/>
    <mergeCell ref="B90:B92"/>
    <mergeCell ref="C90:C92"/>
    <mergeCell ref="D90:D92"/>
    <mergeCell ref="Q90:Q92"/>
    <mergeCell ref="A93:A95"/>
    <mergeCell ref="B93:B95"/>
    <mergeCell ref="C93:C95"/>
    <mergeCell ref="D93:D95"/>
    <mergeCell ref="Q93:Q95"/>
    <mergeCell ref="A96:A98"/>
    <mergeCell ref="B96:B98"/>
    <mergeCell ref="C96:C98"/>
    <mergeCell ref="D96:D98"/>
    <mergeCell ref="Q96:Q98"/>
    <mergeCell ref="A99:A101"/>
    <mergeCell ref="B99:B101"/>
    <mergeCell ref="C99:C101"/>
    <mergeCell ref="D99:D101"/>
    <mergeCell ref="Q99:Q101"/>
    <mergeCell ref="A102:A104"/>
    <mergeCell ref="B102:B104"/>
    <mergeCell ref="C102:C104"/>
    <mergeCell ref="D102:D104"/>
    <mergeCell ref="Q102:Q104"/>
    <mergeCell ref="A105:A107"/>
    <mergeCell ref="B105:B107"/>
    <mergeCell ref="C105:C107"/>
    <mergeCell ref="D105:D107"/>
    <mergeCell ref="Q105:Q107"/>
    <mergeCell ref="A108:A110"/>
    <mergeCell ref="B108:B110"/>
    <mergeCell ref="C108:C110"/>
    <mergeCell ref="D108:D110"/>
    <mergeCell ref="Q108:Q110"/>
    <mergeCell ref="A111:A113"/>
    <mergeCell ref="B111:B113"/>
    <mergeCell ref="C111:C113"/>
    <mergeCell ref="D111:D113"/>
    <mergeCell ref="Q111:Q113"/>
    <mergeCell ref="A114:A116"/>
    <mergeCell ref="B114:B116"/>
    <mergeCell ref="C114:C116"/>
    <mergeCell ref="D114:D116"/>
    <mergeCell ref="Q114:Q116"/>
    <mergeCell ref="A117:A119"/>
    <mergeCell ref="B117:B119"/>
    <mergeCell ref="C117:C119"/>
    <mergeCell ref="D117:D119"/>
    <mergeCell ref="Q117:Q119"/>
    <mergeCell ref="A120:A122"/>
    <mergeCell ref="B120:B122"/>
    <mergeCell ref="C120:C122"/>
    <mergeCell ref="D120:D122"/>
    <mergeCell ref="Q120:Q122"/>
    <mergeCell ref="A123:A125"/>
    <mergeCell ref="B123:B125"/>
    <mergeCell ref="C123:C125"/>
    <mergeCell ref="D123:D125"/>
    <mergeCell ref="Q123:Q125"/>
    <mergeCell ref="A126:A128"/>
    <mergeCell ref="B126:B128"/>
    <mergeCell ref="C126:C128"/>
    <mergeCell ref="D126:D128"/>
    <mergeCell ref="Q126:Q128"/>
    <mergeCell ref="A129:A131"/>
    <mergeCell ref="B129:B131"/>
    <mergeCell ref="C129:C131"/>
    <mergeCell ref="D129:D131"/>
    <mergeCell ref="Q129:Q131"/>
    <mergeCell ref="A132:A134"/>
    <mergeCell ref="B132:B134"/>
    <mergeCell ref="C132:C134"/>
    <mergeCell ref="D132:D134"/>
    <mergeCell ref="Q132:Q134"/>
    <mergeCell ref="A135:A137"/>
    <mergeCell ref="B135:B137"/>
    <mergeCell ref="C135:C137"/>
    <mergeCell ref="D135:D137"/>
    <mergeCell ref="Q135:Q137"/>
    <mergeCell ref="A138:A140"/>
    <mergeCell ref="B138:B140"/>
    <mergeCell ref="C138:C140"/>
    <mergeCell ref="D138:D140"/>
    <mergeCell ref="Q138:Q140"/>
    <mergeCell ref="A141:A143"/>
    <mergeCell ref="B141:B143"/>
    <mergeCell ref="C141:C143"/>
    <mergeCell ref="D141:D143"/>
    <mergeCell ref="Q141:Q143"/>
    <mergeCell ref="A144:A146"/>
    <mergeCell ref="B144:B146"/>
    <mergeCell ref="C144:C146"/>
    <mergeCell ref="D144:D146"/>
    <mergeCell ref="Q144:Q146"/>
    <mergeCell ref="A147:A149"/>
    <mergeCell ref="B147:B149"/>
    <mergeCell ref="C147:C149"/>
    <mergeCell ref="D147:D149"/>
    <mergeCell ref="Q147:Q149"/>
    <mergeCell ref="A150:A152"/>
    <mergeCell ref="B150:B152"/>
    <mergeCell ref="C150:C152"/>
    <mergeCell ref="D150:D152"/>
    <mergeCell ref="Q150:Q152"/>
    <mergeCell ref="A153:A155"/>
    <mergeCell ref="B153:B155"/>
    <mergeCell ref="C153:C155"/>
    <mergeCell ref="D153:D155"/>
    <mergeCell ref="Q153:Q155"/>
    <mergeCell ref="A156:A158"/>
    <mergeCell ref="B156:B158"/>
    <mergeCell ref="C156:C158"/>
    <mergeCell ref="D156:D158"/>
    <mergeCell ref="Q156:Q158"/>
    <mergeCell ref="A159:A161"/>
    <mergeCell ref="B159:B161"/>
    <mergeCell ref="C159:C161"/>
    <mergeCell ref="D159:D161"/>
    <mergeCell ref="Q159:Q161"/>
    <mergeCell ref="A162:A164"/>
    <mergeCell ref="B162:B164"/>
    <mergeCell ref="C162:C164"/>
    <mergeCell ref="D162:D164"/>
    <mergeCell ref="Q162:Q164"/>
    <mergeCell ref="A165:A167"/>
    <mergeCell ref="B165:B167"/>
    <mergeCell ref="C165:C167"/>
    <mergeCell ref="D165:D167"/>
    <mergeCell ref="Q165:Q167"/>
    <mergeCell ref="A168:A170"/>
    <mergeCell ref="B168:B170"/>
    <mergeCell ref="C168:C170"/>
    <mergeCell ref="D168:D170"/>
    <mergeCell ref="Q168:Q170"/>
    <mergeCell ref="A171:A173"/>
    <mergeCell ref="B171:B173"/>
    <mergeCell ref="C171:C173"/>
    <mergeCell ref="D171:D173"/>
    <mergeCell ref="Q171:Q173"/>
    <mergeCell ref="A174:A176"/>
    <mergeCell ref="B174:B176"/>
    <mergeCell ref="C174:C176"/>
    <mergeCell ref="D174:D176"/>
    <mergeCell ref="Q174:Q176"/>
    <mergeCell ref="A177:A179"/>
    <mergeCell ref="B177:B179"/>
    <mergeCell ref="C177:C179"/>
    <mergeCell ref="D177:D179"/>
    <mergeCell ref="Q177:Q179"/>
    <mergeCell ref="A180:A182"/>
    <mergeCell ref="B180:B182"/>
    <mergeCell ref="C180:C182"/>
    <mergeCell ref="D180:D182"/>
    <mergeCell ref="Q180:Q182"/>
    <mergeCell ref="A183:A185"/>
    <mergeCell ref="B183:B185"/>
    <mergeCell ref="C183:C185"/>
    <mergeCell ref="D183:D185"/>
    <mergeCell ref="Q183:Q185"/>
    <mergeCell ref="A186:A188"/>
    <mergeCell ref="B186:B188"/>
    <mergeCell ref="C186:C188"/>
    <mergeCell ref="D186:D188"/>
    <mergeCell ref="Q186:Q188"/>
    <mergeCell ref="A189:A191"/>
    <mergeCell ref="B189:B191"/>
    <mergeCell ref="C189:C191"/>
    <mergeCell ref="D189:D191"/>
    <mergeCell ref="Q189:Q191"/>
    <mergeCell ref="A192:A194"/>
    <mergeCell ref="B192:B194"/>
    <mergeCell ref="C192:C194"/>
    <mergeCell ref="D192:D194"/>
    <mergeCell ref="Q192:Q194"/>
    <mergeCell ref="A195:A197"/>
    <mergeCell ref="B195:B197"/>
    <mergeCell ref="C195:C197"/>
    <mergeCell ref="D195:D197"/>
    <mergeCell ref="Q195:Q197"/>
    <mergeCell ref="A198:A200"/>
    <mergeCell ref="B198:B200"/>
    <mergeCell ref="C198:C200"/>
    <mergeCell ref="D198:D200"/>
    <mergeCell ref="Q198:Q200"/>
    <mergeCell ref="A201:A203"/>
    <mergeCell ref="B201:B203"/>
    <mergeCell ref="C201:C203"/>
    <mergeCell ref="D201:D203"/>
    <mergeCell ref="Q201:Q203"/>
    <mergeCell ref="A204:A206"/>
    <mergeCell ref="B204:B206"/>
    <mergeCell ref="C204:C206"/>
    <mergeCell ref="D204:D206"/>
    <mergeCell ref="Q204:Q206"/>
    <mergeCell ref="A207:A209"/>
    <mergeCell ref="B207:B209"/>
    <mergeCell ref="C207:C209"/>
    <mergeCell ref="D207:D209"/>
    <mergeCell ref="Q207:Q209"/>
    <mergeCell ref="A210:A212"/>
    <mergeCell ref="B210:B212"/>
    <mergeCell ref="C210:C212"/>
    <mergeCell ref="D210:D212"/>
    <mergeCell ref="Q210:Q212"/>
    <mergeCell ref="A213:A215"/>
    <mergeCell ref="B213:B215"/>
    <mergeCell ref="C213:C215"/>
    <mergeCell ref="D213:D215"/>
    <mergeCell ref="Q213:Q215"/>
    <mergeCell ref="A216:A218"/>
    <mergeCell ref="B216:B218"/>
    <mergeCell ref="C216:C218"/>
    <mergeCell ref="D216:D218"/>
    <mergeCell ref="Q216:Q218"/>
    <mergeCell ref="A219:A221"/>
    <mergeCell ref="B219:B221"/>
    <mergeCell ref="C219:C221"/>
    <mergeCell ref="D219:D221"/>
    <mergeCell ref="Q219:Q221"/>
  </mergeCells>
  <printOptions/>
  <pageMargins left="0.1968503937007874" right="0" top="0.31496062992125984" bottom="0.2362204724409449" header="0.31496062992125984" footer="0.1968503937007874"/>
  <pageSetup horizontalDpi="600" verticalDpi="600" orientation="landscape" pageOrder="overThenDown" paperSize="9" scale="69" r:id="rId1"/>
  <headerFooter alignWithMargins="0">
    <oddHeader>&amp;L&amp;C&amp;R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U144"/>
  <sheetViews>
    <sheetView zoomScalePageLayoutView="0" workbookViewId="0" topLeftCell="A1">
      <selection activeCell="J9" sqref="J9"/>
    </sheetView>
  </sheetViews>
  <sheetFormatPr defaultColWidth="8.88671875" defaultRowHeight="13.5"/>
  <cols>
    <col min="19" max="19" width="13.6640625" style="0" customWidth="1"/>
  </cols>
  <sheetData>
    <row r="2" spans="1:17" s="2" customFormat="1" ht="51" customHeight="1">
      <c r="A2" s="101" t="s">
        <v>58</v>
      </c>
      <c r="B2" s="101" t="s">
        <v>59</v>
      </c>
      <c r="C2" s="92" t="s">
        <v>60</v>
      </c>
      <c r="D2" s="92" t="s">
        <v>61</v>
      </c>
      <c r="E2" s="31" t="s">
        <v>6</v>
      </c>
      <c r="F2" s="29" t="s">
        <v>62</v>
      </c>
      <c r="G2" s="48">
        <v>14029000</v>
      </c>
      <c r="H2" s="48">
        <v>3138436</v>
      </c>
      <c r="I2" s="48">
        <v>2909876</v>
      </c>
      <c r="J2" s="48">
        <v>228560</v>
      </c>
      <c r="K2" s="48">
        <v>3595590</v>
      </c>
      <c r="L2" s="48">
        <v>2977191</v>
      </c>
      <c r="M2" s="48">
        <v>618399</v>
      </c>
      <c r="N2" s="48">
        <v>7294974</v>
      </c>
      <c r="O2" s="48">
        <v>0</v>
      </c>
      <c r="P2" s="48">
        <v>0</v>
      </c>
      <c r="Q2" s="79" t="s">
        <v>246</v>
      </c>
    </row>
    <row r="3" spans="1:17" s="2" customFormat="1" ht="39.75" customHeight="1">
      <c r="A3" s="101"/>
      <c r="B3" s="101"/>
      <c r="C3" s="92"/>
      <c r="D3" s="92"/>
      <c r="E3" s="31" t="s">
        <v>8</v>
      </c>
      <c r="F3" s="45"/>
      <c r="G3" s="48">
        <v>-600000</v>
      </c>
      <c r="H3" s="48">
        <v>0</v>
      </c>
      <c r="I3" s="48">
        <v>66000</v>
      </c>
      <c r="J3" s="48">
        <v>-66000</v>
      </c>
      <c r="K3" s="48">
        <v>0</v>
      </c>
      <c r="L3" s="48">
        <v>0</v>
      </c>
      <c r="M3" s="48">
        <v>0</v>
      </c>
      <c r="N3" s="48">
        <v>-600000</v>
      </c>
      <c r="O3" s="48">
        <v>0</v>
      </c>
      <c r="P3" s="48">
        <v>0</v>
      </c>
      <c r="Q3" s="79"/>
    </row>
    <row r="4" spans="1:17" s="25" customFormat="1" ht="39" customHeight="1">
      <c r="A4" s="111" t="s">
        <v>13</v>
      </c>
      <c r="B4" s="111" t="s">
        <v>14</v>
      </c>
      <c r="C4" s="95" t="s">
        <v>63</v>
      </c>
      <c r="D4" s="78" t="s">
        <v>64</v>
      </c>
      <c r="E4" s="7" t="s">
        <v>6</v>
      </c>
      <c r="F4" s="59"/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80" t="s">
        <v>247</v>
      </c>
    </row>
    <row r="5" spans="1:17" s="25" customFormat="1" ht="39" customHeight="1">
      <c r="A5" s="111"/>
      <c r="B5" s="111"/>
      <c r="C5" s="95"/>
      <c r="D5" s="78"/>
      <c r="E5" s="7" t="s">
        <v>8</v>
      </c>
      <c r="F5" s="11"/>
      <c r="G5" s="39" t="e">
        <f>#REF!-G4</f>
        <v>#REF!</v>
      </c>
      <c r="H5" s="39" t="e">
        <f>#REF!-H4</f>
        <v>#REF!</v>
      </c>
      <c r="I5" s="39" t="e">
        <f>#REF!-I4</f>
        <v>#REF!</v>
      </c>
      <c r="J5" s="39" t="e">
        <f>#REF!-J4</f>
        <v>#REF!</v>
      </c>
      <c r="K5" s="39" t="e">
        <f>#REF!-K4</f>
        <v>#REF!</v>
      </c>
      <c r="L5" s="39" t="e">
        <f>#REF!-L4</f>
        <v>#REF!</v>
      </c>
      <c r="M5" s="39" t="e">
        <f>#REF!-M4</f>
        <v>#REF!</v>
      </c>
      <c r="N5" s="39" t="e">
        <f>#REF!-N4</f>
        <v>#REF!</v>
      </c>
      <c r="O5" s="39" t="e">
        <f>#REF!-O4</f>
        <v>#REF!</v>
      </c>
      <c r="P5" s="39" t="e">
        <f>#REF!-P4</f>
        <v>#REF!</v>
      </c>
      <c r="Q5" s="80"/>
    </row>
    <row r="6" spans="1:17" s="25" customFormat="1" ht="39" customHeight="1">
      <c r="A6" s="82" t="s">
        <v>101</v>
      </c>
      <c r="B6" s="82" t="s">
        <v>15</v>
      </c>
      <c r="C6" s="82" t="s">
        <v>16</v>
      </c>
      <c r="D6" s="78" t="s">
        <v>66</v>
      </c>
      <c r="E6" s="10" t="s">
        <v>6</v>
      </c>
      <c r="F6" s="8" t="s">
        <v>67</v>
      </c>
      <c r="G6" s="48">
        <v>16519000</v>
      </c>
      <c r="H6" s="48">
        <v>0</v>
      </c>
      <c r="I6" s="48">
        <v>0</v>
      </c>
      <c r="J6" s="48">
        <f>H6-I6</f>
        <v>0</v>
      </c>
      <c r="K6" s="48">
        <v>1250000</v>
      </c>
      <c r="L6" s="48">
        <v>602697</v>
      </c>
      <c r="M6" s="48">
        <f>K6-L6</f>
        <v>647303</v>
      </c>
      <c r="N6" s="48">
        <v>7000000</v>
      </c>
      <c r="O6" s="48">
        <v>8269000</v>
      </c>
      <c r="P6" s="40">
        <v>0</v>
      </c>
      <c r="Q6" s="80" t="s">
        <v>94</v>
      </c>
    </row>
    <row r="7" spans="1:19" s="25" customFormat="1" ht="39" customHeight="1">
      <c r="A7" s="83"/>
      <c r="B7" s="83"/>
      <c r="C7" s="83"/>
      <c r="D7" s="78"/>
      <c r="E7" s="10" t="s">
        <v>7</v>
      </c>
      <c r="F7" s="8" t="s">
        <v>67</v>
      </c>
      <c r="G7" s="48">
        <v>16519000</v>
      </c>
      <c r="H7" s="48">
        <v>0</v>
      </c>
      <c r="I7" s="48">
        <v>0</v>
      </c>
      <c r="J7" s="48">
        <f>H7-I7</f>
        <v>0</v>
      </c>
      <c r="K7" s="48">
        <v>1250000</v>
      </c>
      <c r="L7" s="48">
        <v>602697</v>
      </c>
      <c r="M7" s="48">
        <f>K7-L7</f>
        <v>647303</v>
      </c>
      <c r="N7" s="48">
        <v>7000000</v>
      </c>
      <c r="O7" s="48">
        <v>8269000</v>
      </c>
      <c r="P7" s="40">
        <v>0</v>
      </c>
      <c r="Q7" s="80"/>
      <c r="S7" s="70">
        <v>84393068960</v>
      </c>
    </row>
    <row r="8" spans="1:17" s="25" customFormat="1" ht="39" customHeight="1" thickBot="1">
      <c r="A8" s="83"/>
      <c r="B8" s="83"/>
      <c r="C8" s="83"/>
      <c r="D8" s="78"/>
      <c r="E8" s="10" t="s">
        <v>8</v>
      </c>
      <c r="F8" s="8"/>
      <c r="G8" s="40">
        <f>G7-G6</f>
        <v>0</v>
      </c>
      <c r="H8" s="40">
        <f aca="true" t="shared" si="0" ref="H8:P8">H7-H6</f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80"/>
    </row>
    <row r="9" spans="1:21" s="25" customFormat="1" ht="45" customHeight="1">
      <c r="A9" s="101" t="s">
        <v>101</v>
      </c>
      <c r="B9" s="101" t="s">
        <v>17</v>
      </c>
      <c r="C9" s="92" t="s">
        <v>18</v>
      </c>
      <c r="D9" s="78" t="s">
        <v>66</v>
      </c>
      <c r="E9" s="10" t="s">
        <v>6</v>
      </c>
      <c r="F9" s="9" t="s">
        <v>99</v>
      </c>
      <c r="G9" s="48">
        <v>7912000</v>
      </c>
      <c r="H9" s="48">
        <v>1607000</v>
      </c>
      <c r="I9" s="48">
        <v>257935</v>
      </c>
      <c r="J9" s="48">
        <v>1349066</v>
      </c>
      <c r="K9" s="48">
        <v>1505400</v>
      </c>
      <c r="L9" s="48">
        <v>1324</v>
      </c>
      <c r="M9" s="48">
        <v>1504706</v>
      </c>
      <c r="N9" s="48">
        <v>4799600</v>
      </c>
      <c r="O9" s="48">
        <v>0</v>
      </c>
      <c r="P9" s="48">
        <v>0</v>
      </c>
      <c r="Q9" s="79" t="s">
        <v>149</v>
      </c>
      <c r="R9" s="71">
        <v>123</v>
      </c>
      <c r="S9" s="75">
        <v>84393</v>
      </c>
      <c r="T9" s="71">
        <v>172</v>
      </c>
      <c r="U9" s="76">
        <v>74940</v>
      </c>
    </row>
    <row r="10" spans="1:21" s="25" customFormat="1" ht="39" customHeight="1" thickBot="1">
      <c r="A10" s="101"/>
      <c r="B10" s="101"/>
      <c r="C10" s="92"/>
      <c r="D10" s="78"/>
      <c r="E10" s="10" t="s">
        <v>8</v>
      </c>
      <c r="F10" s="11"/>
      <c r="G10" s="48" t="e">
        <f>#REF!-G9</f>
        <v>#REF!</v>
      </c>
      <c r="H10" s="48" t="e">
        <f>#REF!-H9</f>
        <v>#REF!</v>
      </c>
      <c r="I10" s="48" t="e">
        <f>#REF!-I9</f>
        <v>#REF!</v>
      </c>
      <c r="J10" s="48" t="e">
        <f>#REF!-J9</f>
        <v>#REF!</v>
      </c>
      <c r="K10" s="48" t="e">
        <f>#REF!-K9</f>
        <v>#REF!</v>
      </c>
      <c r="L10" s="48" t="e">
        <f>#REF!-L9</f>
        <v>#REF!</v>
      </c>
      <c r="M10" s="48" t="e">
        <f>#REF!-M9</f>
        <v>#REF!</v>
      </c>
      <c r="N10" s="48" t="e">
        <f>#REF!-N9</f>
        <v>#REF!</v>
      </c>
      <c r="O10" s="48" t="e">
        <f>#REF!-O9</f>
        <v>#REF!</v>
      </c>
      <c r="P10" s="48" t="e">
        <f>#REF!-P9</f>
        <v>#REF!</v>
      </c>
      <c r="Q10" s="79"/>
      <c r="R10" s="72">
        <v>47</v>
      </c>
      <c r="S10" s="73">
        <v>108148</v>
      </c>
      <c r="T10" s="72">
        <v>71</v>
      </c>
      <c r="U10" s="74">
        <v>184264</v>
      </c>
    </row>
    <row r="11" spans="1:21" s="25" customFormat="1" ht="39" customHeight="1">
      <c r="A11" s="82" t="s">
        <v>102</v>
      </c>
      <c r="B11" s="82" t="s">
        <v>19</v>
      </c>
      <c r="C11" s="82" t="s">
        <v>20</v>
      </c>
      <c r="D11" s="78" t="s">
        <v>66</v>
      </c>
      <c r="E11" s="10" t="s">
        <v>6</v>
      </c>
      <c r="F11" s="59" t="s">
        <v>21</v>
      </c>
      <c r="G11" s="48">
        <v>30000000</v>
      </c>
      <c r="H11" s="48">
        <v>7742000</v>
      </c>
      <c r="I11" s="48">
        <v>7679711</v>
      </c>
      <c r="J11" s="48">
        <v>62289</v>
      </c>
      <c r="K11" s="48">
        <v>1203780</v>
      </c>
      <c r="L11" s="48">
        <v>89582</v>
      </c>
      <c r="M11" s="48">
        <v>1114198</v>
      </c>
      <c r="N11" s="48">
        <v>1170000</v>
      </c>
      <c r="O11" s="48">
        <v>1000000</v>
      </c>
      <c r="P11" s="48">
        <v>18884220</v>
      </c>
      <c r="Q11" s="123" t="s">
        <v>151</v>
      </c>
      <c r="R11" s="25">
        <f>SUM(R9:R10)</f>
        <v>170</v>
      </c>
      <c r="S11" s="25">
        <f>SUM(S9:S10)</f>
        <v>192541</v>
      </c>
      <c r="T11" s="25">
        <f>SUM(T9:T10)</f>
        <v>243</v>
      </c>
      <c r="U11" s="25">
        <f>SUM(U9:U10)</f>
        <v>259204</v>
      </c>
    </row>
    <row r="12" spans="1:17" s="25" customFormat="1" ht="39" customHeight="1">
      <c r="A12" s="82"/>
      <c r="B12" s="82"/>
      <c r="C12" s="83"/>
      <c r="D12" s="78"/>
      <c r="E12" s="10" t="s">
        <v>8</v>
      </c>
      <c r="F12" s="8"/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10</v>
      </c>
      <c r="M12" s="48">
        <v>-10</v>
      </c>
      <c r="N12" s="48">
        <v>200000</v>
      </c>
      <c r="O12" s="48">
        <v>1300000</v>
      </c>
      <c r="P12" s="48">
        <v>-1500000</v>
      </c>
      <c r="Q12" s="123"/>
    </row>
    <row r="13" spans="1:17" s="25" customFormat="1" ht="45" customHeight="1">
      <c r="A13" s="82" t="s">
        <v>102</v>
      </c>
      <c r="B13" s="82" t="s">
        <v>19</v>
      </c>
      <c r="C13" s="82" t="s">
        <v>22</v>
      </c>
      <c r="D13" s="78" t="s">
        <v>66</v>
      </c>
      <c r="E13" s="10" t="s">
        <v>6</v>
      </c>
      <c r="F13" s="59" t="s">
        <v>23</v>
      </c>
      <c r="G13" s="48">
        <v>10000000</v>
      </c>
      <c r="H13" s="48">
        <v>8508000</v>
      </c>
      <c r="I13" s="48">
        <v>8116000</v>
      </c>
      <c r="J13" s="48">
        <v>392000</v>
      </c>
      <c r="K13" s="48">
        <v>704410</v>
      </c>
      <c r="L13" s="48">
        <v>1100</v>
      </c>
      <c r="M13" s="48">
        <v>703310</v>
      </c>
      <c r="N13" s="48">
        <v>0</v>
      </c>
      <c r="O13" s="48">
        <v>500000</v>
      </c>
      <c r="P13" s="48">
        <v>287590</v>
      </c>
      <c r="Q13" s="123" t="s">
        <v>263</v>
      </c>
    </row>
    <row r="14" spans="1:17" s="25" customFormat="1" ht="45" customHeight="1">
      <c r="A14" s="82"/>
      <c r="B14" s="82"/>
      <c r="C14" s="82"/>
      <c r="D14" s="78"/>
      <c r="E14" s="10" t="s">
        <v>8</v>
      </c>
      <c r="F14" s="8"/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-100000</v>
      </c>
      <c r="P14" s="48">
        <v>100000</v>
      </c>
      <c r="Q14" s="123"/>
    </row>
    <row r="15" spans="1:17" s="4" customFormat="1" ht="45" customHeight="1">
      <c r="A15" s="82" t="s">
        <v>103</v>
      </c>
      <c r="B15" s="82" t="s">
        <v>68</v>
      </c>
      <c r="C15" s="82" t="s">
        <v>69</v>
      </c>
      <c r="D15" s="78" t="s">
        <v>70</v>
      </c>
      <c r="E15" s="7" t="s">
        <v>55</v>
      </c>
      <c r="F15" s="59" t="s">
        <v>71</v>
      </c>
      <c r="G15" s="49">
        <v>13127000</v>
      </c>
      <c r="H15" s="49">
        <v>7694000</v>
      </c>
      <c r="I15" s="49">
        <v>5010128</v>
      </c>
      <c r="J15" s="49">
        <v>2683872</v>
      </c>
      <c r="K15" s="49">
        <v>1667000</v>
      </c>
      <c r="L15" s="49">
        <v>77</v>
      </c>
      <c r="M15" s="49">
        <v>1666923</v>
      </c>
      <c r="N15" s="50">
        <v>1950000</v>
      </c>
      <c r="O15" s="49">
        <v>1816000</v>
      </c>
      <c r="P15" s="49">
        <v>0</v>
      </c>
      <c r="Q15" s="131" t="s">
        <v>114</v>
      </c>
    </row>
    <row r="16" spans="1:17" s="25" customFormat="1" ht="45" customHeight="1">
      <c r="A16" s="83"/>
      <c r="B16" s="83"/>
      <c r="C16" s="83"/>
      <c r="D16" s="78"/>
      <c r="E16" s="7" t="s">
        <v>57</v>
      </c>
      <c r="F16" s="8"/>
      <c r="G16" s="51">
        <v>0</v>
      </c>
      <c r="H16" s="51">
        <v>0</v>
      </c>
      <c r="I16" s="51">
        <v>1232363</v>
      </c>
      <c r="J16" s="51">
        <v>-1232363</v>
      </c>
      <c r="K16" s="51">
        <v>0</v>
      </c>
      <c r="L16" s="51">
        <v>0</v>
      </c>
      <c r="M16" s="51">
        <v>0</v>
      </c>
      <c r="N16" s="52">
        <v>0</v>
      </c>
      <c r="O16" s="51">
        <v>0</v>
      </c>
      <c r="P16" s="51">
        <v>0</v>
      </c>
      <c r="Q16" s="131"/>
    </row>
    <row r="17" spans="1:17" s="3" customFormat="1" ht="45" customHeight="1">
      <c r="A17" s="82" t="s">
        <v>103</v>
      </c>
      <c r="B17" s="82" t="s">
        <v>68</v>
      </c>
      <c r="C17" s="82" t="s">
        <v>72</v>
      </c>
      <c r="D17" s="78" t="s">
        <v>70</v>
      </c>
      <c r="E17" s="31" t="s">
        <v>55</v>
      </c>
      <c r="F17" s="59" t="s">
        <v>73</v>
      </c>
      <c r="G17" s="49">
        <v>16860000</v>
      </c>
      <c r="H17" s="49">
        <v>10000000</v>
      </c>
      <c r="I17" s="49">
        <v>4865647</v>
      </c>
      <c r="J17" s="49">
        <v>5134353</v>
      </c>
      <c r="K17" s="49">
        <v>3033000</v>
      </c>
      <c r="L17" s="49">
        <v>0</v>
      </c>
      <c r="M17" s="49">
        <v>3033000</v>
      </c>
      <c r="N17" s="50">
        <v>2967000</v>
      </c>
      <c r="O17" s="49">
        <v>860000</v>
      </c>
      <c r="P17" s="49">
        <v>0</v>
      </c>
      <c r="Q17" s="131" t="s">
        <v>115</v>
      </c>
    </row>
    <row r="18" spans="1:17" s="3" customFormat="1" ht="45" customHeight="1">
      <c r="A18" s="83"/>
      <c r="B18" s="83"/>
      <c r="C18" s="82"/>
      <c r="D18" s="78"/>
      <c r="E18" s="31" t="s">
        <v>57</v>
      </c>
      <c r="F18" s="8"/>
      <c r="G18" s="51">
        <v>0</v>
      </c>
      <c r="H18" s="51">
        <v>0</v>
      </c>
      <c r="I18" s="51">
        <v>93741</v>
      </c>
      <c r="J18" s="51">
        <v>-93741</v>
      </c>
      <c r="K18" s="51">
        <v>0</v>
      </c>
      <c r="L18" s="51">
        <v>0</v>
      </c>
      <c r="M18" s="51">
        <v>0</v>
      </c>
      <c r="N18" s="52">
        <v>0</v>
      </c>
      <c r="O18" s="51">
        <v>0</v>
      </c>
      <c r="P18" s="51">
        <v>0</v>
      </c>
      <c r="Q18" s="131"/>
    </row>
    <row r="19" spans="1:17" s="4" customFormat="1" ht="45" customHeight="1">
      <c r="A19" s="82" t="s">
        <v>103</v>
      </c>
      <c r="B19" s="82" t="s">
        <v>68</v>
      </c>
      <c r="C19" s="82" t="s">
        <v>74</v>
      </c>
      <c r="D19" s="78" t="s">
        <v>70</v>
      </c>
      <c r="E19" s="7" t="s">
        <v>6</v>
      </c>
      <c r="F19" s="59" t="s">
        <v>75</v>
      </c>
      <c r="G19" s="49">
        <v>5400000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50">
        <v>400000</v>
      </c>
      <c r="O19" s="49">
        <v>5000000</v>
      </c>
      <c r="P19" s="49">
        <v>0</v>
      </c>
      <c r="Q19" s="131" t="s">
        <v>116</v>
      </c>
    </row>
    <row r="20" spans="1:17" s="4" customFormat="1" ht="45" customHeight="1">
      <c r="A20" s="83"/>
      <c r="B20" s="83"/>
      <c r="C20" s="82"/>
      <c r="D20" s="78"/>
      <c r="E20" s="7" t="s">
        <v>8</v>
      </c>
      <c r="F20" s="8"/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131"/>
    </row>
    <row r="21" spans="1:17" s="41" customFormat="1" ht="45" customHeight="1">
      <c r="A21" s="82" t="s">
        <v>103</v>
      </c>
      <c r="B21" s="82" t="s">
        <v>68</v>
      </c>
      <c r="C21" s="82" t="s">
        <v>76</v>
      </c>
      <c r="D21" s="78" t="s">
        <v>70</v>
      </c>
      <c r="E21" s="7" t="s">
        <v>6</v>
      </c>
      <c r="F21" s="59" t="s">
        <v>77</v>
      </c>
      <c r="G21" s="53">
        <v>2000000</v>
      </c>
      <c r="H21" s="53">
        <v>2000000</v>
      </c>
      <c r="I21" s="53">
        <v>500000</v>
      </c>
      <c r="J21" s="53">
        <v>1500000</v>
      </c>
      <c r="K21" s="53">
        <v>0</v>
      </c>
      <c r="L21" s="53">
        <v>0</v>
      </c>
      <c r="M21" s="53">
        <v>0</v>
      </c>
      <c r="N21" s="38">
        <v>0</v>
      </c>
      <c r="O21" s="53">
        <v>0</v>
      </c>
      <c r="P21" s="53">
        <v>0</v>
      </c>
      <c r="Q21" s="130" t="s">
        <v>115</v>
      </c>
    </row>
    <row r="22" spans="1:17" s="42" customFormat="1" ht="45" customHeight="1">
      <c r="A22" s="83"/>
      <c r="B22" s="83"/>
      <c r="C22" s="82"/>
      <c r="D22" s="78"/>
      <c r="E22" s="31" t="s">
        <v>8</v>
      </c>
      <c r="F22" s="8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130"/>
    </row>
    <row r="23" spans="1:17" s="25" customFormat="1" ht="45.75" customHeight="1">
      <c r="A23" s="82" t="s">
        <v>103</v>
      </c>
      <c r="B23" s="82" t="s">
        <v>68</v>
      </c>
      <c r="C23" s="82" t="s">
        <v>78</v>
      </c>
      <c r="D23" s="78" t="s">
        <v>70</v>
      </c>
      <c r="E23" s="7" t="s">
        <v>6</v>
      </c>
      <c r="F23" s="59" t="s">
        <v>79</v>
      </c>
      <c r="G23" s="54">
        <v>29000000</v>
      </c>
      <c r="H23" s="54">
        <v>0</v>
      </c>
      <c r="I23" s="54">
        <v>0</v>
      </c>
      <c r="J23" s="54">
        <v>0</v>
      </c>
      <c r="K23" s="54">
        <v>400000</v>
      </c>
      <c r="L23" s="54">
        <v>0</v>
      </c>
      <c r="M23" s="54">
        <v>400000</v>
      </c>
      <c r="N23" s="40">
        <v>10000000</v>
      </c>
      <c r="O23" s="54">
        <v>10000000</v>
      </c>
      <c r="P23" s="54">
        <v>8600000</v>
      </c>
      <c r="Q23" s="131" t="s">
        <v>117</v>
      </c>
    </row>
    <row r="24" spans="1:17" s="25" customFormat="1" ht="45.75" customHeight="1">
      <c r="A24" s="83"/>
      <c r="B24" s="83"/>
      <c r="C24" s="82"/>
      <c r="D24" s="78"/>
      <c r="E24" s="7" t="s">
        <v>8</v>
      </c>
      <c r="F24" s="8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152525</v>
      </c>
      <c r="M24" s="51">
        <v>-152525</v>
      </c>
      <c r="N24" s="52">
        <v>-7700000</v>
      </c>
      <c r="O24" s="51">
        <v>-9700000</v>
      </c>
      <c r="P24" s="51">
        <v>17400000</v>
      </c>
      <c r="Q24" s="131"/>
    </row>
    <row r="25" spans="1:18" s="25" customFormat="1" ht="45.75" customHeight="1">
      <c r="A25" s="81" t="s">
        <v>104</v>
      </c>
      <c r="B25" s="81" t="s">
        <v>80</v>
      </c>
      <c r="C25" s="81" t="s">
        <v>81</v>
      </c>
      <c r="D25" s="78" t="s">
        <v>82</v>
      </c>
      <c r="E25" s="7" t="s">
        <v>6</v>
      </c>
      <c r="F25" s="8"/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123" t="s">
        <v>150</v>
      </c>
      <c r="R25" s="26"/>
    </row>
    <row r="26" spans="1:18" s="25" customFormat="1" ht="45.75" customHeight="1">
      <c r="A26" s="91"/>
      <c r="B26" s="91"/>
      <c r="C26" s="91"/>
      <c r="D26" s="78"/>
      <c r="E26" s="7" t="s">
        <v>8</v>
      </c>
      <c r="F26" s="14"/>
      <c r="G26" s="48">
        <v>6898369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1974219</v>
      </c>
      <c r="O26" s="48">
        <v>2000000</v>
      </c>
      <c r="P26" s="48">
        <v>2924150</v>
      </c>
      <c r="Q26" s="123"/>
      <c r="R26" s="26"/>
    </row>
    <row r="27" spans="1:18" s="25" customFormat="1" ht="45.75" customHeight="1">
      <c r="A27" s="82" t="s">
        <v>104</v>
      </c>
      <c r="B27" s="96" t="s">
        <v>80</v>
      </c>
      <c r="C27" s="96" t="s">
        <v>84</v>
      </c>
      <c r="D27" s="84" t="s">
        <v>82</v>
      </c>
      <c r="E27" s="7" t="s">
        <v>6</v>
      </c>
      <c r="F27" s="14"/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123" t="s">
        <v>264</v>
      </c>
      <c r="R27" s="26"/>
    </row>
    <row r="28" spans="1:18" s="25" customFormat="1" ht="45.75" customHeight="1">
      <c r="A28" s="97"/>
      <c r="B28" s="97"/>
      <c r="C28" s="96"/>
      <c r="D28" s="84"/>
      <c r="E28" s="7" t="s">
        <v>8</v>
      </c>
      <c r="F28" s="14"/>
      <c r="G28" s="48">
        <v>9000000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925715</v>
      </c>
      <c r="O28" s="48">
        <v>1000000</v>
      </c>
      <c r="P28" s="48">
        <v>7074285</v>
      </c>
      <c r="Q28" s="123"/>
      <c r="R28" s="26"/>
    </row>
    <row r="29" spans="1:17" s="25" customFormat="1" ht="45.75" customHeight="1">
      <c r="A29" s="88" t="s">
        <v>118</v>
      </c>
      <c r="B29" s="88" t="s">
        <v>119</v>
      </c>
      <c r="C29" s="88" t="s">
        <v>120</v>
      </c>
      <c r="D29" s="84" t="s">
        <v>121</v>
      </c>
      <c r="E29" s="7" t="s">
        <v>6</v>
      </c>
      <c r="F29" s="33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123" t="s">
        <v>265</v>
      </c>
    </row>
    <row r="30" spans="1:17" s="25" customFormat="1" ht="45.75" customHeight="1">
      <c r="A30" s="89"/>
      <c r="B30" s="89"/>
      <c r="C30" s="89"/>
      <c r="D30" s="84"/>
      <c r="E30" s="7" t="s">
        <v>8</v>
      </c>
      <c r="F30" s="14"/>
      <c r="G30" s="48">
        <v>6000000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1600000</v>
      </c>
      <c r="O30" s="48">
        <v>1900000</v>
      </c>
      <c r="P30" s="48">
        <v>2500000</v>
      </c>
      <c r="Q30" s="123"/>
    </row>
    <row r="31" spans="1:17" s="25" customFormat="1" ht="45.75" customHeight="1">
      <c r="A31" s="86" t="s">
        <v>307</v>
      </c>
      <c r="B31" s="88" t="s">
        <v>308</v>
      </c>
      <c r="C31" s="88" t="s">
        <v>309</v>
      </c>
      <c r="D31" s="84" t="s">
        <v>310</v>
      </c>
      <c r="E31" s="7" t="s">
        <v>6</v>
      </c>
      <c r="F31" s="46"/>
      <c r="G31" s="48">
        <f>SUM(H31,K31,N31,O31,P31)</f>
        <v>0</v>
      </c>
      <c r="H31" s="48">
        <v>0</v>
      </c>
      <c r="I31" s="48">
        <v>0</v>
      </c>
      <c r="J31" s="48">
        <f>H31-I31</f>
        <v>0</v>
      </c>
      <c r="K31" s="48">
        <v>0</v>
      </c>
      <c r="L31" s="48">
        <v>0</v>
      </c>
      <c r="M31" s="48">
        <f>K31-L31</f>
        <v>0</v>
      </c>
      <c r="N31" s="48">
        <v>0</v>
      </c>
      <c r="O31" s="48">
        <v>0</v>
      </c>
      <c r="P31" s="48">
        <v>0</v>
      </c>
      <c r="Q31" s="129" t="s">
        <v>305</v>
      </c>
    </row>
    <row r="32" spans="1:17" s="25" customFormat="1" ht="45.75" customHeight="1">
      <c r="A32" s="87"/>
      <c r="B32" s="89"/>
      <c r="C32" s="89"/>
      <c r="D32" s="84"/>
      <c r="E32" s="7" t="s">
        <v>8</v>
      </c>
      <c r="F32" s="14"/>
      <c r="G32" s="48" t="e">
        <f>#REF!-G31</f>
        <v>#REF!</v>
      </c>
      <c r="H32" s="48" t="e">
        <f>#REF!-H31</f>
        <v>#REF!</v>
      </c>
      <c r="I32" s="48" t="e">
        <f>#REF!-I31</f>
        <v>#REF!</v>
      </c>
      <c r="J32" s="48" t="e">
        <f>#REF!-J31</f>
        <v>#REF!</v>
      </c>
      <c r="K32" s="48" t="e">
        <f>#REF!-K31</f>
        <v>#REF!</v>
      </c>
      <c r="L32" s="48" t="e">
        <f>#REF!-L31</f>
        <v>#REF!</v>
      </c>
      <c r="M32" s="48" t="e">
        <f>#REF!-M31</f>
        <v>#REF!</v>
      </c>
      <c r="N32" s="48" t="e">
        <f>#REF!-N31</f>
        <v>#REF!</v>
      </c>
      <c r="O32" s="48" t="e">
        <f>#REF!-O31</f>
        <v>#REF!</v>
      </c>
      <c r="P32" s="48" t="e">
        <f>#REF!-P31</f>
        <v>#REF!</v>
      </c>
      <c r="Q32" s="129"/>
    </row>
    <row r="33" spans="1:17" s="25" customFormat="1" ht="45.75" customHeight="1">
      <c r="A33" s="82" t="s">
        <v>86</v>
      </c>
      <c r="B33" s="82" t="s">
        <v>87</v>
      </c>
      <c r="C33" s="82" t="s">
        <v>88</v>
      </c>
      <c r="D33" s="78" t="s">
        <v>89</v>
      </c>
      <c r="E33" s="7" t="s">
        <v>6</v>
      </c>
      <c r="F33" s="8"/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123" t="s">
        <v>254</v>
      </c>
    </row>
    <row r="34" spans="1:17" s="25" customFormat="1" ht="45.75" customHeight="1">
      <c r="A34" s="83"/>
      <c r="B34" s="83"/>
      <c r="C34" s="83"/>
      <c r="D34" s="78"/>
      <c r="E34" s="7" t="s">
        <v>8</v>
      </c>
      <c r="F34" s="8"/>
      <c r="G34" s="48">
        <v>3000000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1000000</v>
      </c>
      <c r="O34" s="48">
        <v>2000000</v>
      </c>
      <c r="P34" s="48">
        <v>0</v>
      </c>
      <c r="Q34" s="123"/>
    </row>
    <row r="35" spans="1:17" s="25" customFormat="1" ht="45.75" customHeight="1">
      <c r="A35" s="82" t="s">
        <v>86</v>
      </c>
      <c r="B35" s="82" t="s">
        <v>87</v>
      </c>
      <c r="C35" s="82" t="s">
        <v>90</v>
      </c>
      <c r="D35" s="78" t="s">
        <v>89</v>
      </c>
      <c r="E35" s="7" t="s">
        <v>6</v>
      </c>
      <c r="F35" s="8"/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123" t="s">
        <v>255</v>
      </c>
    </row>
    <row r="36" spans="1:17" s="25" customFormat="1" ht="45.75" customHeight="1">
      <c r="A36" s="83"/>
      <c r="B36" s="83"/>
      <c r="C36" s="83"/>
      <c r="D36" s="78"/>
      <c r="E36" s="7" t="s">
        <v>8</v>
      </c>
      <c r="F36" s="8"/>
      <c r="G36" s="48">
        <v>2000000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1000000</v>
      </c>
      <c r="O36" s="48">
        <v>1000000</v>
      </c>
      <c r="P36" s="48">
        <v>0</v>
      </c>
      <c r="Q36" s="123"/>
    </row>
    <row r="37" spans="1:17" s="25" customFormat="1" ht="44.25" customHeight="1">
      <c r="A37" s="82" t="s">
        <v>86</v>
      </c>
      <c r="B37" s="82" t="s">
        <v>105</v>
      </c>
      <c r="C37" s="82" t="s">
        <v>91</v>
      </c>
      <c r="D37" s="78" t="s">
        <v>89</v>
      </c>
      <c r="E37" s="7" t="s">
        <v>6</v>
      </c>
      <c r="F37" s="8"/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123" t="s">
        <v>256</v>
      </c>
    </row>
    <row r="38" spans="1:17" s="25" customFormat="1" ht="44.25" customHeight="1">
      <c r="A38" s="83"/>
      <c r="B38" s="83"/>
      <c r="C38" s="83"/>
      <c r="D38" s="78"/>
      <c r="E38" s="7" t="s">
        <v>8</v>
      </c>
      <c r="F38" s="8"/>
      <c r="G38" s="48">
        <v>500000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500000</v>
      </c>
      <c r="O38" s="48">
        <v>0</v>
      </c>
      <c r="P38" s="48">
        <v>0</v>
      </c>
      <c r="Q38" s="123"/>
    </row>
    <row r="39" spans="1:17" s="28" customFormat="1" ht="44.25" customHeight="1">
      <c r="A39" s="82" t="s">
        <v>92</v>
      </c>
      <c r="B39" s="93" t="s">
        <v>137</v>
      </c>
      <c r="C39" s="92" t="s">
        <v>138</v>
      </c>
      <c r="D39" s="92" t="s">
        <v>139</v>
      </c>
      <c r="E39" s="31" t="s">
        <v>6</v>
      </c>
      <c r="F39" s="8" t="s">
        <v>302</v>
      </c>
      <c r="G39" s="38">
        <f>SUM(H39,K39,N39,O39,P39,)</f>
        <v>1270000</v>
      </c>
      <c r="H39" s="38">
        <v>0</v>
      </c>
      <c r="I39" s="38">
        <v>0</v>
      </c>
      <c r="J39" s="38">
        <v>0</v>
      </c>
      <c r="K39" s="38">
        <v>1200000</v>
      </c>
      <c r="L39" s="38">
        <v>0</v>
      </c>
      <c r="M39" s="38">
        <v>1200000</v>
      </c>
      <c r="N39" s="38">
        <v>70000</v>
      </c>
      <c r="O39" s="38">
        <v>0</v>
      </c>
      <c r="P39" s="38">
        <v>0</v>
      </c>
      <c r="Q39" s="80" t="s">
        <v>303</v>
      </c>
    </row>
    <row r="40" spans="1:17" s="28" customFormat="1" ht="44.25" customHeight="1">
      <c r="A40" s="83"/>
      <c r="B40" s="93"/>
      <c r="C40" s="92"/>
      <c r="D40" s="92"/>
      <c r="E40" s="31" t="s">
        <v>8</v>
      </c>
      <c r="F40" s="44"/>
      <c r="G40" s="39" t="e">
        <f>#REF!-G39</f>
        <v>#REF!</v>
      </c>
      <c r="H40" s="39" t="e">
        <f>#REF!-H39</f>
        <v>#REF!</v>
      </c>
      <c r="I40" s="39" t="e">
        <f>#REF!-I39</f>
        <v>#REF!</v>
      </c>
      <c r="J40" s="39" t="e">
        <f>#REF!-J39</f>
        <v>#REF!</v>
      </c>
      <c r="K40" s="39" t="e">
        <f>#REF!-K39</f>
        <v>#REF!</v>
      </c>
      <c r="L40" s="39" t="e">
        <f>#REF!-L39</f>
        <v>#REF!</v>
      </c>
      <c r="M40" s="39" t="e">
        <f>#REF!-M39</f>
        <v>#REF!</v>
      </c>
      <c r="N40" s="39" t="e">
        <f>#REF!-N39</f>
        <v>#REF!</v>
      </c>
      <c r="O40" s="39" t="e">
        <f>#REF!-O39</f>
        <v>#REF!</v>
      </c>
      <c r="P40" s="39" t="e">
        <f>#REF!-P39</f>
        <v>#REF!</v>
      </c>
      <c r="Q40" s="80"/>
    </row>
    <row r="41" spans="1:17" s="2" customFormat="1" ht="44.25" customHeight="1">
      <c r="A41" s="82" t="s">
        <v>152</v>
      </c>
      <c r="B41" s="96" t="s">
        <v>153</v>
      </c>
      <c r="C41" s="96" t="s">
        <v>154</v>
      </c>
      <c r="D41" s="84" t="s">
        <v>155</v>
      </c>
      <c r="E41" s="21" t="s">
        <v>6</v>
      </c>
      <c r="F41" s="14" t="s">
        <v>156</v>
      </c>
      <c r="G41" s="40">
        <v>810000</v>
      </c>
      <c r="H41" s="40">
        <v>0</v>
      </c>
      <c r="I41" s="40">
        <v>0</v>
      </c>
      <c r="J41" s="40">
        <v>0</v>
      </c>
      <c r="K41" s="40">
        <v>810000</v>
      </c>
      <c r="L41" s="40">
        <v>402552</v>
      </c>
      <c r="M41" s="40">
        <v>407448</v>
      </c>
      <c r="N41" s="40">
        <v>0</v>
      </c>
      <c r="O41" s="40">
        <v>0</v>
      </c>
      <c r="P41" s="40">
        <v>0</v>
      </c>
      <c r="Q41" s="124" t="s">
        <v>107</v>
      </c>
    </row>
    <row r="42" spans="1:17" s="2" customFormat="1" ht="44.25" customHeight="1">
      <c r="A42" s="97"/>
      <c r="B42" s="97"/>
      <c r="C42" s="97"/>
      <c r="D42" s="84"/>
      <c r="E42" s="22" t="s">
        <v>8</v>
      </c>
      <c r="F42" s="14"/>
      <c r="G42" s="40" t="e">
        <f>#REF!-G41</f>
        <v>#REF!</v>
      </c>
      <c r="H42" s="40" t="e">
        <f>#REF!-H41</f>
        <v>#REF!</v>
      </c>
      <c r="I42" s="40" t="e">
        <f>#REF!-I41</f>
        <v>#REF!</v>
      </c>
      <c r="J42" s="40" t="e">
        <f>#REF!-J41</f>
        <v>#REF!</v>
      </c>
      <c r="K42" s="40" t="e">
        <f>#REF!-K41</f>
        <v>#REF!</v>
      </c>
      <c r="L42" s="40" t="e">
        <f>#REF!-L41</f>
        <v>#REF!</v>
      </c>
      <c r="M42" s="40" t="e">
        <f>#REF!-M41</f>
        <v>#REF!</v>
      </c>
      <c r="N42" s="40" t="e">
        <f>#REF!-N41</f>
        <v>#REF!</v>
      </c>
      <c r="O42" s="40" t="e">
        <f>#REF!-O41</f>
        <v>#REF!</v>
      </c>
      <c r="P42" s="40" t="e">
        <f>#REF!-P41</f>
        <v>#REF!</v>
      </c>
      <c r="Q42" s="124"/>
    </row>
    <row r="43" spans="1:17" s="2" customFormat="1" ht="44.25" customHeight="1">
      <c r="A43" s="82" t="s">
        <v>157</v>
      </c>
      <c r="B43" s="82" t="s">
        <v>158</v>
      </c>
      <c r="C43" s="96" t="s">
        <v>317</v>
      </c>
      <c r="D43" s="84" t="s">
        <v>93</v>
      </c>
      <c r="E43" s="21" t="s">
        <v>6</v>
      </c>
      <c r="F43" s="14"/>
      <c r="G43" s="40">
        <v>0</v>
      </c>
      <c r="H43" s="40" t="e">
        <f>H42-#REF!</f>
        <v>#REF!</v>
      </c>
      <c r="I43" s="40" t="e">
        <f>I42-#REF!</f>
        <v>#REF!</v>
      </c>
      <c r="J43" s="40" t="e">
        <f>J42-#REF!</f>
        <v>#REF!</v>
      </c>
      <c r="K43" s="40">
        <v>0</v>
      </c>
      <c r="L43" s="40">
        <v>0</v>
      </c>
      <c r="M43" s="40">
        <v>0</v>
      </c>
      <c r="N43" s="40" t="e">
        <f>N42-#REF!</f>
        <v>#REF!</v>
      </c>
      <c r="O43" s="40" t="e">
        <f>O42-#REF!</f>
        <v>#REF!</v>
      </c>
      <c r="P43" s="40" t="e">
        <f>P42-#REF!</f>
        <v>#REF!</v>
      </c>
      <c r="Q43" s="80" t="s">
        <v>318</v>
      </c>
    </row>
    <row r="44" spans="1:19" s="2" customFormat="1" ht="44.25" customHeight="1">
      <c r="A44" s="97"/>
      <c r="B44" s="83"/>
      <c r="C44" s="97"/>
      <c r="D44" s="84"/>
      <c r="E44" s="22" t="s">
        <v>8</v>
      </c>
      <c r="F44" s="14"/>
      <c r="G44" s="40" t="e">
        <f>#REF!-G43</f>
        <v>#REF!</v>
      </c>
      <c r="H44" s="40" t="e">
        <f>#REF!-H43</f>
        <v>#REF!</v>
      </c>
      <c r="I44" s="40" t="e">
        <f>#REF!-I43</f>
        <v>#REF!</v>
      </c>
      <c r="J44" s="40" t="e">
        <f>#REF!-J43</f>
        <v>#REF!</v>
      </c>
      <c r="K44" s="40" t="e">
        <f>#REF!-K43</f>
        <v>#REF!</v>
      </c>
      <c r="L44" s="40" t="e">
        <f>#REF!-L43</f>
        <v>#REF!</v>
      </c>
      <c r="M44" s="40" t="e">
        <f>#REF!-M43</f>
        <v>#REF!</v>
      </c>
      <c r="N44" s="40" t="e">
        <f>#REF!-N43</f>
        <v>#REF!</v>
      </c>
      <c r="O44" s="40" t="e">
        <f>#REF!-O43</f>
        <v>#REF!</v>
      </c>
      <c r="P44" s="40" t="e">
        <f>#REF!-P43</f>
        <v>#REF!</v>
      </c>
      <c r="Q44" s="80"/>
      <c r="S44" s="2" t="s">
        <v>313</v>
      </c>
    </row>
    <row r="45" spans="1:19" s="2" customFormat="1" ht="44.25" customHeight="1">
      <c r="A45" s="82" t="s">
        <v>157</v>
      </c>
      <c r="B45" s="82" t="s">
        <v>158</v>
      </c>
      <c r="C45" s="82" t="s">
        <v>25</v>
      </c>
      <c r="D45" s="78" t="s">
        <v>93</v>
      </c>
      <c r="E45" s="31" t="s">
        <v>6</v>
      </c>
      <c r="F45" s="8" t="s">
        <v>160</v>
      </c>
      <c r="G45" s="48">
        <v>13638890</v>
      </c>
      <c r="H45" s="48">
        <v>200000</v>
      </c>
      <c r="I45" s="48">
        <v>200000</v>
      </c>
      <c r="J45" s="48">
        <v>0</v>
      </c>
      <c r="K45" s="48">
        <v>6158688</v>
      </c>
      <c r="L45" s="48">
        <v>5535033</v>
      </c>
      <c r="M45" s="48">
        <v>623655</v>
      </c>
      <c r="N45" s="48">
        <v>6279897</v>
      </c>
      <c r="O45" s="48">
        <v>1000305</v>
      </c>
      <c r="P45" s="48">
        <v>0</v>
      </c>
      <c r="Q45" s="123" t="s">
        <v>257</v>
      </c>
      <c r="S45" s="2" t="s">
        <v>312</v>
      </c>
    </row>
    <row r="46" spans="1:17" s="2" customFormat="1" ht="44.25" customHeight="1">
      <c r="A46" s="82"/>
      <c r="B46" s="83"/>
      <c r="C46" s="83"/>
      <c r="D46" s="78"/>
      <c r="E46" s="31" t="s">
        <v>8</v>
      </c>
      <c r="F46" s="8"/>
      <c r="G46" s="48">
        <v>-2299626</v>
      </c>
      <c r="H46" s="48">
        <v>0</v>
      </c>
      <c r="I46" s="48">
        <v>0</v>
      </c>
      <c r="J46" s="48">
        <v>0</v>
      </c>
      <c r="K46" s="48">
        <v>0</v>
      </c>
      <c r="L46" s="48">
        <v>199863</v>
      </c>
      <c r="M46" s="48">
        <v>-199863</v>
      </c>
      <c r="N46" s="48">
        <v>-2653940</v>
      </c>
      <c r="O46" s="48">
        <v>354314</v>
      </c>
      <c r="P46" s="48">
        <v>0</v>
      </c>
      <c r="Q46" s="123"/>
    </row>
    <row r="47" spans="1:17" s="25" customFormat="1" ht="43.5" customHeight="1">
      <c r="A47" s="82" t="s">
        <v>157</v>
      </c>
      <c r="B47" s="82" t="s">
        <v>158</v>
      </c>
      <c r="C47" s="82" t="s">
        <v>26</v>
      </c>
      <c r="D47" s="78" t="s">
        <v>93</v>
      </c>
      <c r="E47" s="7" t="s">
        <v>6</v>
      </c>
      <c r="F47" s="8" t="s">
        <v>161</v>
      </c>
      <c r="G47" s="48">
        <v>6178000</v>
      </c>
      <c r="H47" s="48">
        <v>0</v>
      </c>
      <c r="I47" s="48">
        <v>0</v>
      </c>
      <c r="J47" s="48">
        <v>0</v>
      </c>
      <c r="K47" s="48">
        <v>1324077</v>
      </c>
      <c r="L47" s="48">
        <v>810580</v>
      </c>
      <c r="M47" s="48">
        <v>513497</v>
      </c>
      <c r="N47" s="48">
        <v>3518382</v>
      </c>
      <c r="O47" s="48">
        <v>1335541</v>
      </c>
      <c r="P47" s="48">
        <v>0</v>
      </c>
      <c r="Q47" s="123" t="s">
        <v>267</v>
      </c>
    </row>
    <row r="48" spans="1:17" s="25" customFormat="1" ht="43.5" customHeight="1">
      <c r="A48" s="82"/>
      <c r="B48" s="83"/>
      <c r="C48" s="82"/>
      <c r="D48" s="78"/>
      <c r="E48" s="7" t="s">
        <v>8</v>
      </c>
      <c r="F48" s="8"/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513497</v>
      </c>
      <c r="M48" s="48">
        <v>-513497</v>
      </c>
      <c r="N48" s="48">
        <v>0</v>
      </c>
      <c r="O48" s="48">
        <v>0</v>
      </c>
      <c r="P48" s="48">
        <v>0</v>
      </c>
      <c r="Q48" s="123"/>
    </row>
    <row r="49" spans="1:17" s="2" customFormat="1" ht="49.5" customHeight="1">
      <c r="A49" s="82" t="s">
        <v>157</v>
      </c>
      <c r="B49" s="82" t="s">
        <v>24</v>
      </c>
      <c r="C49" s="82" t="s">
        <v>27</v>
      </c>
      <c r="D49" s="78" t="s">
        <v>93</v>
      </c>
      <c r="E49" s="31" t="s">
        <v>6</v>
      </c>
      <c r="F49" s="8" t="s">
        <v>163</v>
      </c>
      <c r="G49" s="48">
        <v>9620000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564000</v>
      </c>
      <c r="O49" s="48">
        <v>6450000</v>
      </c>
      <c r="P49" s="48">
        <v>2606000</v>
      </c>
      <c r="Q49" s="123" t="s">
        <v>295</v>
      </c>
    </row>
    <row r="50" spans="1:17" s="2" customFormat="1" ht="49.5" customHeight="1">
      <c r="A50" s="82"/>
      <c r="B50" s="83"/>
      <c r="C50" s="82"/>
      <c r="D50" s="78"/>
      <c r="E50" s="31" t="s">
        <v>8</v>
      </c>
      <c r="F50" s="8"/>
      <c r="G50" s="48">
        <v>2322650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3002650</v>
      </c>
      <c r="P50" s="48">
        <v>-680000</v>
      </c>
      <c r="Q50" s="123"/>
    </row>
    <row r="51" spans="1:17" s="2" customFormat="1" ht="43.5" customHeight="1">
      <c r="A51" s="82" t="s">
        <v>28</v>
      </c>
      <c r="B51" s="82" t="s">
        <v>164</v>
      </c>
      <c r="C51" s="82" t="s">
        <v>29</v>
      </c>
      <c r="D51" s="78" t="s">
        <v>93</v>
      </c>
      <c r="E51" s="31" t="s">
        <v>6</v>
      </c>
      <c r="F51" s="8" t="s">
        <v>47</v>
      </c>
      <c r="G51" s="48">
        <f>SUM(H51,K51,N51,O51,P51)</f>
        <v>3477000</v>
      </c>
      <c r="H51" s="48">
        <v>500000</v>
      </c>
      <c r="I51" s="48">
        <v>0</v>
      </c>
      <c r="J51" s="48">
        <f>H51-I51</f>
        <v>500000</v>
      </c>
      <c r="K51" s="48">
        <v>500000</v>
      </c>
      <c r="L51" s="48">
        <v>0</v>
      </c>
      <c r="M51" s="48">
        <f>K51-L51</f>
        <v>500000</v>
      </c>
      <c r="N51" s="48">
        <v>2477000</v>
      </c>
      <c r="O51" s="48">
        <v>0</v>
      </c>
      <c r="P51" s="48">
        <v>0</v>
      </c>
      <c r="Q51" s="79" t="s">
        <v>258</v>
      </c>
    </row>
    <row r="52" spans="1:17" s="2" customFormat="1" ht="43.5" customHeight="1">
      <c r="A52" s="82"/>
      <c r="B52" s="82"/>
      <c r="C52" s="82"/>
      <c r="D52" s="78"/>
      <c r="E52" s="31" t="s">
        <v>8</v>
      </c>
      <c r="F52" s="8"/>
      <c r="G52" s="48" t="e">
        <f>#REF!-G51</f>
        <v>#REF!</v>
      </c>
      <c r="H52" s="48" t="e">
        <f>#REF!-H51</f>
        <v>#REF!</v>
      </c>
      <c r="I52" s="48" t="e">
        <f>#REF!-I51</f>
        <v>#REF!</v>
      </c>
      <c r="J52" s="48" t="e">
        <f>#REF!-J51</f>
        <v>#REF!</v>
      </c>
      <c r="K52" s="48" t="e">
        <f>#REF!-K51</f>
        <v>#REF!</v>
      </c>
      <c r="L52" s="48" t="e">
        <f>#REF!-L51</f>
        <v>#REF!</v>
      </c>
      <c r="M52" s="48" t="e">
        <f>#REF!-M51</f>
        <v>#REF!</v>
      </c>
      <c r="N52" s="48" t="e">
        <f>#REF!-N51</f>
        <v>#REF!</v>
      </c>
      <c r="O52" s="48" t="e">
        <f>#REF!-O51</f>
        <v>#REF!</v>
      </c>
      <c r="P52" s="48" t="e">
        <f>#REF!-P51</f>
        <v>#REF!</v>
      </c>
      <c r="Q52" s="79"/>
    </row>
    <row r="53" spans="1:17" s="2" customFormat="1" ht="43.5" customHeight="1">
      <c r="A53" s="96" t="s">
        <v>28</v>
      </c>
      <c r="B53" s="96" t="s">
        <v>106</v>
      </c>
      <c r="C53" s="96" t="s">
        <v>30</v>
      </c>
      <c r="D53" s="84" t="s">
        <v>93</v>
      </c>
      <c r="E53" s="22" t="s">
        <v>6</v>
      </c>
      <c r="F53" s="14"/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124" t="s">
        <v>328</v>
      </c>
    </row>
    <row r="54" spans="1:17" s="2" customFormat="1" ht="43.5" customHeight="1">
      <c r="A54" s="97"/>
      <c r="B54" s="97"/>
      <c r="C54" s="97"/>
      <c r="D54" s="84"/>
      <c r="E54" s="22" t="s">
        <v>8</v>
      </c>
      <c r="F54" s="14"/>
      <c r="G54" s="40" t="e">
        <f>#REF!-G53</f>
        <v>#REF!</v>
      </c>
      <c r="H54" s="40" t="e">
        <f>#REF!-H53</f>
        <v>#REF!</v>
      </c>
      <c r="I54" s="40" t="e">
        <f>#REF!-I53</f>
        <v>#REF!</v>
      </c>
      <c r="J54" s="40" t="e">
        <f>#REF!-J53</f>
        <v>#REF!</v>
      </c>
      <c r="K54" s="40" t="e">
        <f>#REF!-K53</f>
        <v>#REF!</v>
      </c>
      <c r="L54" s="40" t="e">
        <f>#REF!-L53</f>
        <v>#REF!</v>
      </c>
      <c r="M54" s="40" t="e">
        <f>#REF!-M53</f>
        <v>#REF!</v>
      </c>
      <c r="N54" s="40" t="e">
        <f>#REF!-N53</f>
        <v>#REF!</v>
      </c>
      <c r="O54" s="40" t="e">
        <f>#REF!-O53</f>
        <v>#REF!</v>
      </c>
      <c r="P54" s="40" t="e">
        <f>#REF!-P53</f>
        <v>#REF!</v>
      </c>
      <c r="Q54" s="124"/>
    </row>
    <row r="55" spans="1:17" s="2" customFormat="1" ht="48.75" customHeight="1">
      <c r="A55" s="82" t="s">
        <v>28</v>
      </c>
      <c r="B55" s="82" t="s">
        <v>31</v>
      </c>
      <c r="C55" s="82" t="s">
        <v>32</v>
      </c>
      <c r="D55" s="78" t="s">
        <v>93</v>
      </c>
      <c r="E55" s="31" t="s">
        <v>6</v>
      </c>
      <c r="F55" s="29"/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123" t="s">
        <v>293</v>
      </c>
    </row>
    <row r="56" spans="1:17" s="2" customFormat="1" ht="48.75" customHeight="1">
      <c r="A56" s="83"/>
      <c r="B56" s="83"/>
      <c r="C56" s="83"/>
      <c r="D56" s="78"/>
      <c r="E56" s="31" t="s">
        <v>8</v>
      </c>
      <c r="F56" s="8"/>
      <c r="G56" s="48" t="e">
        <f>#REF!-G55</f>
        <v>#REF!</v>
      </c>
      <c r="H56" s="48" t="e">
        <f>#REF!-H55</f>
        <v>#REF!</v>
      </c>
      <c r="I56" s="48" t="e">
        <f>#REF!-I55</f>
        <v>#REF!</v>
      </c>
      <c r="J56" s="48" t="e">
        <f>#REF!-J55</f>
        <v>#REF!</v>
      </c>
      <c r="K56" s="48" t="e">
        <f>#REF!-K55</f>
        <v>#REF!</v>
      </c>
      <c r="L56" s="48" t="e">
        <f>#REF!-L55</f>
        <v>#REF!</v>
      </c>
      <c r="M56" s="48" t="e">
        <f>#REF!-M55</f>
        <v>#REF!</v>
      </c>
      <c r="N56" s="48" t="e">
        <f>#REF!-N55</f>
        <v>#REF!</v>
      </c>
      <c r="O56" s="48" t="e">
        <f>#REF!-O55</f>
        <v>#REF!</v>
      </c>
      <c r="P56" s="48" t="e">
        <f>#REF!-P55</f>
        <v>#REF!</v>
      </c>
      <c r="Q56" s="123"/>
    </row>
    <row r="57" spans="1:17" s="2" customFormat="1" ht="48.75" customHeight="1">
      <c r="A57" s="82" t="s">
        <v>28</v>
      </c>
      <c r="B57" s="82" t="s">
        <v>31</v>
      </c>
      <c r="C57" s="82" t="s">
        <v>33</v>
      </c>
      <c r="D57" s="78" t="s">
        <v>93</v>
      </c>
      <c r="E57" s="31" t="s">
        <v>6</v>
      </c>
      <c r="F57" s="29"/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123" t="s">
        <v>294</v>
      </c>
    </row>
    <row r="58" spans="1:17" s="2" customFormat="1" ht="48.75" customHeight="1">
      <c r="A58" s="83"/>
      <c r="B58" s="83"/>
      <c r="C58" s="82"/>
      <c r="D58" s="78"/>
      <c r="E58" s="31" t="s">
        <v>8</v>
      </c>
      <c r="F58" s="8"/>
      <c r="G58" s="48">
        <v>9420000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540000</v>
      </c>
      <c r="O58" s="48">
        <v>1000000</v>
      </c>
      <c r="P58" s="48">
        <v>7880000</v>
      </c>
      <c r="Q58" s="123"/>
    </row>
    <row r="59" spans="1:17" s="2" customFormat="1" ht="39" customHeight="1">
      <c r="A59" s="82" t="s">
        <v>167</v>
      </c>
      <c r="B59" s="82" t="s">
        <v>168</v>
      </c>
      <c r="C59" s="82" t="s">
        <v>34</v>
      </c>
      <c r="D59" s="78" t="s">
        <v>169</v>
      </c>
      <c r="E59" s="31" t="s">
        <v>6</v>
      </c>
      <c r="F59" s="8" t="s">
        <v>170</v>
      </c>
      <c r="G59" s="48">
        <v>300000</v>
      </c>
      <c r="H59" s="48">
        <v>300000</v>
      </c>
      <c r="I59" s="48">
        <v>132016</v>
      </c>
      <c r="J59" s="48">
        <v>167984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128" t="s">
        <v>148</v>
      </c>
    </row>
    <row r="60" spans="1:17" s="2" customFormat="1" ht="33" customHeight="1">
      <c r="A60" s="83"/>
      <c r="B60" s="83"/>
      <c r="C60" s="83"/>
      <c r="D60" s="78"/>
      <c r="E60" s="31" t="s">
        <v>8</v>
      </c>
      <c r="F60" s="8"/>
      <c r="G60" s="48" t="e">
        <f>#REF!-G59</f>
        <v>#REF!</v>
      </c>
      <c r="H60" s="48" t="e">
        <f>#REF!-H59</f>
        <v>#REF!</v>
      </c>
      <c r="I60" s="48" t="e">
        <f>#REF!-I59</f>
        <v>#REF!</v>
      </c>
      <c r="J60" s="48" t="e">
        <f>#REF!-J59</f>
        <v>#REF!</v>
      </c>
      <c r="K60" s="48">
        <v>0</v>
      </c>
      <c r="L60" s="48">
        <v>0</v>
      </c>
      <c r="M60" s="48">
        <v>0</v>
      </c>
      <c r="N60" s="48" t="e">
        <f>#REF!-N59</f>
        <v>#REF!</v>
      </c>
      <c r="O60" s="48" t="e">
        <f>#REF!-O59</f>
        <v>#REF!</v>
      </c>
      <c r="P60" s="48">
        <v>0</v>
      </c>
      <c r="Q60" s="128"/>
    </row>
    <row r="61" spans="1:17" s="2" customFormat="1" ht="46.5" customHeight="1">
      <c r="A61" s="82" t="s">
        <v>171</v>
      </c>
      <c r="B61" s="82" t="s">
        <v>35</v>
      </c>
      <c r="C61" s="82" t="s">
        <v>36</v>
      </c>
      <c r="D61" s="78" t="s">
        <v>172</v>
      </c>
      <c r="E61" s="31" t="s">
        <v>6</v>
      </c>
      <c r="F61" s="8" t="s">
        <v>173</v>
      </c>
      <c r="G61" s="48">
        <v>4741000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477413</v>
      </c>
      <c r="O61" s="40">
        <v>302000</v>
      </c>
      <c r="P61" s="40">
        <v>3961587</v>
      </c>
      <c r="Q61" s="123" t="s">
        <v>259</v>
      </c>
    </row>
    <row r="62" spans="1:17" s="2" customFormat="1" ht="46.5" customHeight="1">
      <c r="A62" s="82"/>
      <c r="B62" s="82"/>
      <c r="C62" s="82"/>
      <c r="D62" s="78"/>
      <c r="E62" s="31" t="s">
        <v>8</v>
      </c>
      <c r="F62" s="8"/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123"/>
    </row>
    <row r="63" spans="1:17" s="2" customFormat="1" ht="45" customHeight="1">
      <c r="A63" s="82" t="s">
        <v>175</v>
      </c>
      <c r="B63" s="82" t="s">
        <v>176</v>
      </c>
      <c r="C63" s="82" t="s">
        <v>177</v>
      </c>
      <c r="D63" s="78" t="s">
        <v>178</v>
      </c>
      <c r="E63" s="31" t="s">
        <v>6</v>
      </c>
      <c r="F63" s="8" t="s">
        <v>179</v>
      </c>
      <c r="G63" s="48">
        <v>178903000</v>
      </c>
      <c r="H63" s="48">
        <v>133312000</v>
      </c>
      <c r="I63" s="48">
        <v>130204059</v>
      </c>
      <c r="J63" s="48">
        <v>3107941</v>
      </c>
      <c r="K63" s="48">
        <v>18000000</v>
      </c>
      <c r="L63" s="48">
        <v>9543731</v>
      </c>
      <c r="M63" s="48">
        <v>8456269</v>
      </c>
      <c r="N63" s="48">
        <v>14000000</v>
      </c>
      <c r="O63" s="48">
        <v>13591000</v>
      </c>
      <c r="P63" s="48">
        <v>0</v>
      </c>
      <c r="Q63" s="123" t="s">
        <v>260</v>
      </c>
    </row>
    <row r="64" spans="1:17" s="2" customFormat="1" ht="45" customHeight="1">
      <c r="A64" s="82"/>
      <c r="B64" s="82"/>
      <c r="C64" s="82"/>
      <c r="D64" s="78"/>
      <c r="E64" s="31" t="s">
        <v>8</v>
      </c>
      <c r="F64" s="8"/>
      <c r="G64" s="48">
        <v>672000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672000</v>
      </c>
      <c r="Q64" s="123"/>
    </row>
    <row r="65" spans="1:17" s="2" customFormat="1" ht="45" customHeight="1">
      <c r="A65" s="82" t="s">
        <v>175</v>
      </c>
      <c r="B65" s="82" t="s">
        <v>176</v>
      </c>
      <c r="C65" s="82" t="s">
        <v>180</v>
      </c>
      <c r="D65" s="78" t="s">
        <v>178</v>
      </c>
      <c r="E65" s="31" t="s">
        <v>6</v>
      </c>
      <c r="F65" s="8" t="s">
        <v>181</v>
      </c>
      <c r="G65" s="48">
        <v>264318000</v>
      </c>
      <c r="H65" s="48">
        <v>234560000</v>
      </c>
      <c r="I65" s="48">
        <v>234270738</v>
      </c>
      <c r="J65" s="48">
        <v>289262</v>
      </c>
      <c r="K65" s="48">
        <v>17296000</v>
      </c>
      <c r="L65" s="48">
        <v>10006954</v>
      </c>
      <c r="M65" s="48">
        <v>7289046</v>
      </c>
      <c r="N65" s="48">
        <v>12462000</v>
      </c>
      <c r="O65" s="48">
        <v>0</v>
      </c>
      <c r="P65" s="48">
        <v>0</v>
      </c>
      <c r="Q65" s="123" t="s">
        <v>261</v>
      </c>
    </row>
    <row r="66" spans="1:17" s="2" customFormat="1" ht="45" customHeight="1">
      <c r="A66" s="82"/>
      <c r="B66" s="82"/>
      <c r="C66" s="82"/>
      <c r="D66" s="78"/>
      <c r="E66" s="31" t="s">
        <v>8</v>
      </c>
      <c r="F66" s="8"/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123"/>
    </row>
    <row r="67" spans="1:17" s="2" customFormat="1" ht="45" customHeight="1">
      <c r="A67" s="82" t="s">
        <v>175</v>
      </c>
      <c r="B67" s="82" t="s">
        <v>176</v>
      </c>
      <c r="C67" s="82" t="s">
        <v>182</v>
      </c>
      <c r="D67" s="78" t="s">
        <v>178</v>
      </c>
      <c r="E67" s="31" t="s">
        <v>6</v>
      </c>
      <c r="F67" s="29" t="s">
        <v>183</v>
      </c>
      <c r="G67" s="48">
        <v>44200000</v>
      </c>
      <c r="H67" s="48">
        <v>1164000</v>
      </c>
      <c r="I67" s="48">
        <v>777398</v>
      </c>
      <c r="J67" s="48">
        <v>386602</v>
      </c>
      <c r="K67" s="48">
        <v>0</v>
      </c>
      <c r="L67" s="48">
        <v>0</v>
      </c>
      <c r="M67" s="48">
        <v>0</v>
      </c>
      <c r="N67" s="48">
        <v>10000000</v>
      </c>
      <c r="O67" s="48">
        <v>33036000</v>
      </c>
      <c r="P67" s="48">
        <v>0</v>
      </c>
      <c r="Q67" s="123" t="s">
        <v>262</v>
      </c>
    </row>
    <row r="68" spans="1:17" s="2" customFormat="1" ht="45" customHeight="1">
      <c r="A68" s="82"/>
      <c r="B68" s="82"/>
      <c r="C68" s="82"/>
      <c r="D68" s="78"/>
      <c r="E68" s="31" t="s">
        <v>8</v>
      </c>
      <c r="F68" s="8"/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-29513000</v>
      </c>
      <c r="P68" s="48">
        <v>29513000</v>
      </c>
      <c r="Q68" s="123"/>
    </row>
    <row r="69" spans="1:17" s="2" customFormat="1" ht="45" customHeight="1">
      <c r="A69" s="82" t="s">
        <v>185</v>
      </c>
      <c r="B69" s="82" t="s">
        <v>186</v>
      </c>
      <c r="C69" s="82" t="s">
        <v>187</v>
      </c>
      <c r="D69" s="78" t="s">
        <v>178</v>
      </c>
      <c r="E69" s="31" t="s">
        <v>6</v>
      </c>
      <c r="F69" s="29" t="s">
        <v>188</v>
      </c>
      <c r="G69" s="48">
        <v>385100000</v>
      </c>
      <c r="H69" s="48">
        <v>18981000</v>
      </c>
      <c r="I69" s="48">
        <v>18981000</v>
      </c>
      <c r="J69" s="48">
        <v>0</v>
      </c>
      <c r="K69" s="48">
        <v>2999684</v>
      </c>
      <c r="L69" s="48">
        <v>1908714</v>
      </c>
      <c r="M69" s="48">
        <v>1090970</v>
      </c>
      <c r="N69" s="48">
        <v>0</v>
      </c>
      <c r="O69" s="48">
        <v>16760000</v>
      </c>
      <c r="P69" s="48">
        <v>346359316</v>
      </c>
      <c r="Q69" s="123" t="s">
        <v>189</v>
      </c>
    </row>
    <row r="70" spans="1:17" s="2" customFormat="1" ht="45" customHeight="1">
      <c r="A70" s="83"/>
      <c r="B70" s="83"/>
      <c r="C70" s="83"/>
      <c r="D70" s="78"/>
      <c r="E70" s="31" t="s">
        <v>8</v>
      </c>
      <c r="F70" s="8"/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-15753700</v>
      </c>
      <c r="P70" s="48">
        <v>15753700</v>
      </c>
      <c r="Q70" s="123"/>
    </row>
    <row r="71" spans="1:17" s="2" customFormat="1" ht="45" customHeight="1">
      <c r="A71" s="101" t="s">
        <v>37</v>
      </c>
      <c r="B71" s="82" t="s">
        <v>190</v>
      </c>
      <c r="C71" s="82" t="s">
        <v>191</v>
      </c>
      <c r="D71" s="78" t="s">
        <v>178</v>
      </c>
      <c r="E71" s="31" t="s">
        <v>6</v>
      </c>
      <c r="F71" s="29" t="s">
        <v>192</v>
      </c>
      <c r="G71" s="48">
        <v>36000000</v>
      </c>
      <c r="H71" s="48">
        <v>3503856</v>
      </c>
      <c r="I71" s="48">
        <v>3503856</v>
      </c>
      <c r="J71" s="48">
        <v>0</v>
      </c>
      <c r="K71" s="48">
        <v>8000000</v>
      </c>
      <c r="L71" s="48">
        <v>7992520</v>
      </c>
      <c r="M71" s="48">
        <v>7480</v>
      </c>
      <c r="N71" s="48">
        <v>4406840</v>
      </c>
      <c r="O71" s="48">
        <v>20089304</v>
      </c>
      <c r="P71" s="48">
        <v>0</v>
      </c>
      <c r="Q71" s="123" t="s">
        <v>135</v>
      </c>
    </row>
    <row r="72" spans="1:17" s="2" customFormat="1" ht="45" customHeight="1">
      <c r="A72" s="101"/>
      <c r="B72" s="82"/>
      <c r="C72" s="83"/>
      <c r="D72" s="78"/>
      <c r="E72" s="31" t="s">
        <v>8</v>
      </c>
      <c r="F72" s="8"/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-997660</v>
      </c>
      <c r="O72" s="48">
        <v>-18082104</v>
      </c>
      <c r="P72" s="48">
        <v>19079764</v>
      </c>
      <c r="Q72" s="123"/>
    </row>
    <row r="73" spans="1:20" s="2" customFormat="1" ht="45.75" customHeight="1">
      <c r="A73" s="101" t="s">
        <v>37</v>
      </c>
      <c r="B73" s="82" t="s">
        <v>190</v>
      </c>
      <c r="C73" s="82" t="s">
        <v>194</v>
      </c>
      <c r="D73" s="78" t="s">
        <v>178</v>
      </c>
      <c r="E73" s="31" t="s">
        <v>6</v>
      </c>
      <c r="F73" s="8" t="s">
        <v>48</v>
      </c>
      <c r="G73" s="48">
        <v>33400000</v>
      </c>
      <c r="H73" s="48">
        <v>24817700</v>
      </c>
      <c r="I73" s="48">
        <v>24817700</v>
      </c>
      <c r="J73" s="48">
        <v>0</v>
      </c>
      <c r="K73" s="48">
        <v>4438326</v>
      </c>
      <c r="L73" s="48">
        <v>2497322</v>
      </c>
      <c r="M73" s="48">
        <v>1941004</v>
      </c>
      <c r="N73" s="48">
        <v>3075555</v>
      </c>
      <c r="O73" s="48">
        <v>1068419</v>
      </c>
      <c r="P73" s="48">
        <v>0</v>
      </c>
      <c r="Q73" s="123" t="s">
        <v>248</v>
      </c>
      <c r="R73" s="26"/>
      <c r="S73" s="27"/>
      <c r="T73" s="26"/>
    </row>
    <row r="74" spans="1:20" s="2" customFormat="1" ht="45.75" customHeight="1">
      <c r="A74" s="101"/>
      <c r="B74" s="82"/>
      <c r="C74" s="82"/>
      <c r="D74" s="78"/>
      <c r="E74" s="31" t="s">
        <v>8</v>
      </c>
      <c r="F74" s="8"/>
      <c r="G74" s="48">
        <v>5100000</v>
      </c>
      <c r="H74" s="48">
        <v>0</v>
      </c>
      <c r="I74" s="48">
        <v>0</v>
      </c>
      <c r="J74" s="48">
        <v>0</v>
      </c>
      <c r="K74" s="48">
        <v>0</v>
      </c>
      <c r="L74" s="48">
        <v>780543</v>
      </c>
      <c r="M74" s="48">
        <v>-780543</v>
      </c>
      <c r="N74" s="48">
        <v>1071021</v>
      </c>
      <c r="O74" s="48">
        <v>174881</v>
      </c>
      <c r="P74" s="48">
        <v>3854098</v>
      </c>
      <c r="Q74" s="123"/>
      <c r="R74" s="26"/>
      <c r="S74" s="26"/>
      <c r="T74" s="26"/>
    </row>
    <row r="75" spans="1:19" s="2" customFormat="1" ht="45.75" customHeight="1">
      <c r="A75" s="101" t="s">
        <v>37</v>
      </c>
      <c r="B75" s="82" t="s">
        <v>190</v>
      </c>
      <c r="C75" s="82" t="s">
        <v>195</v>
      </c>
      <c r="D75" s="78" t="s">
        <v>178</v>
      </c>
      <c r="E75" s="31" t="s">
        <v>6</v>
      </c>
      <c r="F75" s="8" t="s">
        <v>50</v>
      </c>
      <c r="G75" s="48">
        <v>8700000</v>
      </c>
      <c r="H75" s="48">
        <v>5146820</v>
      </c>
      <c r="I75" s="48">
        <v>3463091</v>
      </c>
      <c r="J75" s="48">
        <v>1683729</v>
      </c>
      <c r="K75" s="48">
        <v>2005000</v>
      </c>
      <c r="L75" s="48">
        <v>0</v>
      </c>
      <c r="M75" s="48">
        <v>2005000</v>
      </c>
      <c r="N75" s="48">
        <v>0</v>
      </c>
      <c r="O75" s="48">
        <v>1548180</v>
      </c>
      <c r="P75" s="48">
        <v>0</v>
      </c>
      <c r="Q75" s="123" t="s">
        <v>268</v>
      </c>
      <c r="R75" s="1"/>
      <c r="S75" s="1"/>
    </row>
    <row r="76" spans="1:17" s="1" customFormat="1" ht="45.75" customHeight="1">
      <c r="A76" s="101"/>
      <c r="B76" s="82"/>
      <c r="C76" s="82"/>
      <c r="D76" s="78"/>
      <c r="E76" s="31" t="s">
        <v>8</v>
      </c>
      <c r="F76" s="8"/>
      <c r="G76" s="48">
        <v>0</v>
      </c>
      <c r="H76" s="48">
        <v>0</v>
      </c>
      <c r="I76" s="48">
        <v>778690</v>
      </c>
      <c r="J76" s="48">
        <v>-778690</v>
      </c>
      <c r="K76" s="48">
        <v>0</v>
      </c>
      <c r="L76" s="48">
        <v>0</v>
      </c>
      <c r="M76" s="48">
        <v>0</v>
      </c>
      <c r="N76" s="48">
        <v>0</v>
      </c>
      <c r="O76" s="48">
        <v>-1548180</v>
      </c>
      <c r="P76" s="48">
        <v>1548180</v>
      </c>
      <c r="Q76" s="123"/>
    </row>
    <row r="77" spans="1:17" s="1" customFormat="1" ht="45.75" customHeight="1">
      <c r="A77" s="101" t="s">
        <v>37</v>
      </c>
      <c r="B77" s="82" t="s">
        <v>190</v>
      </c>
      <c r="C77" s="82" t="s">
        <v>196</v>
      </c>
      <c r="D77" s="78" t="s">
        <v>178</v>
      </c>
      <c r="E77" s="31" t="s">
        <v>6</v>
      </c>
      <c r="F77" s="8" t="s">
        <v>51</v>
      </c>
      <c r="G77" s="48">
        <v>62000000</v>
      </c>
      <c r="H77" s="48">
        <v>19733000</v>
      </c>
      <c r="I77" s="48">
        <v>18483284</v>
      </c>
      <c r="J77" s="48">
        <v>1249716</v>
      </c>
      <c r="K77" s="48">
        <v>2007200</v>
      </c>
      <c r="L77" s="48">
        <v>7200</v>
      </c>
      <c r="M77" s="48">
        <v>2000000</v>
      </c>
      <c r="N77" s="48">
        <v>3169800</v>
      </c>
      <c r="O77" s="48">
        <v>10000000</v>
      </c>
      <c r="P77" s="48">
        <v>27090000</v>
      </c>
      <c r="Q77" s="123" t="s">
        <v>269</v>
      </c>
    </row>
    <row r="78" spans="1:17" s="1" customFormat="1" ht="45.75" customHeight="1">
      <c r="A78" s="101"/>
      <c r="B78" s="82"/>
      <c r="C78" s="82"/>
      <c r="D78" s="78"/>
      <c r="E78" s="31" t="s">
        <v>8</v>
      </c>
      <c r="F78" s="8">
        <v>0</v>
      </c>
      <c r="G78" s="48">
        <v>0</v>
      </c>
      <c r="H78" s="48">
        <v>0</v>
      </c>
      <c r="I78" s="48">
        <v>180008</v>
      </c>
      <c r="J78" s="48">
        <v>-180008</v>
      </c>
      <c r="K78" s="48">
        <v>0</v>
      </c>
      <c r="L78" s="48">
        <v>0</v>
      </c>
      <c r="M78" s="48">
        <v>0</v>
      </c>
      <c r="N78" s="48">
        <v>800000</v>
      </c>
      <c r="O78" s="48">
        <v>-8513700</v>
      </c>
      <c r="P78" s="48">
        <v>7713700</v>
      </c>
      <c r="Q78" s="123"/>
    </row>
    <row r="79" spans="1:17" s="25" customFormat="1" ht="45.75" customHeight="1">
      <c r="A79" s="101" t="s">
        <v>197</v>
      </c>
      <c r="B79" s="82" t="s">
        <v>190</v>
      </c>
      <c r="C79" s="82" t="s">
        <v>198</v>
      </c>
      <c r="D79" s="78" t="s">
        <v>178</v>
      </c>
      <c r="E79" s="7" t="s">
        <v>6</v>
      </c>
      <c r="F79" s="8" t="s">
        <v>52</v>
      </c>
      <c r="G79" s="48">
        <v>5500000</v>
      </c>
      <c r="H79" s="48">
        <v>1054581</v>
      </c>
      <c r="I79" s="48">
        <v>1041268</v>
      </c>
      <c r="J79" s="48">
        <v>13313</v>
      </c>
      <c r="K79" s="48">
        <v>503400</v>
      </c>
      <c r="L79" s="48">
        <v>497211</v>
      </c>
      <c r="M79" s="48">
        <v>6189</v>
      </c>
      <c r="N79" s="48">
        <v>201840</v>
      </c>
      <c r="O79" s="48">
        <v>2000000</v>
      </c>
      <c r="P79" s="48">
        <v>1740179</v>
      </c>
      <c r="Q79" s="123" t="s">
        <v>270</v>
      </c>
    </row>
    <row r="80" spans="1:17" s="25" customFormat="1" ht="45.75" customHeight="1">
      <c r="A80" s="101"/>
      <c r="B80" s="82"/>
      <c r="C80" s="82"/>
      <c r="D80" s="78"/>
      <c r="E80" s="7" t="s">
        <v>8</v>
      </c>
      <c r="F80" s="8"/>
      <c r="G80" s="48">
        <v>0</v>
      </c>
      <c r="H80" s="48">
        <v>0</v>
      </c>
      <c r="I80" s="48">
        <v>13313</v>
      </c>
      <c r="J80" s="48">
        <v>-13313</v>
      </c>
      <c r="K80" s="48">
        <v>0</v>
      </c>
      <c r="L80" s="48">
        <v>0</v>
      </c>
      <c r="M80" s="48">
        <v>0</v>
      </c>
      <c r="N80" s="48">
        <v>0</v>
      </c>
      <c r="O80" s="48">
        <v>-562809</v>
      </c>
      <c r="P80" s="48">
        <v>562809</v>
      </c>
      <c r="Q80" s="123"/>
    </row>
    <row r="81" spans="1:17" s="25" customFormat="1" ht="45.75" customHeight="1">
      <c r="A81" s="101" t="s">
        <v>197</v>
      </c>
      <c r="B81" s="82" t="s">
        <v>199</v>
      </c>
      <c r="C81" s="82" t="s">
        <v>200</v>
      </c>
      <c r="D81" s="78" t="s">
        <v>178</v>
      </c>
      <c r="E81" s="7" t="s">
        <v>6</v>
      </c>
      <c r="F81" s="8" t="s">
        <v>53</v>
      </c>
      <c r="G81" s="48">
        <v>5400000</v>
      </c>
      <c r="H81" s="48">
        <v>79000</v>
      </c>
      <c r="I81" s="48">
        <v>75431</v>
      </c>
      <c r="J81" s="48">
        <v>3569</v>
      </c>
      <c r="K81" s="48">
        <v>603630</v>
      </c>
      <c r="L81" s="48">
        <v>310963</v>
      </c>
      <c r="M81" s="48">
        <v>292667</v>
      </c>
      <c r="N81" s="48">
        <v>201840</v>
      </c>
      <c r="O81" s="48">
        <v>2000000</v>
      </c>
      <c r="P81" s="48">
        <v>2515530</v>
      </c>
      <c r="Q81" s="123" t="s">
        <v>271</v>
      </c>
    </row>
    <row r="82" spans="1:17" s="25" customFormat="1" ht="45.75" customHeight="1">
      <c r="A82" s="101"/>
      <c r="B82" s="82"/>
      <c r="C82" s="82"/>
      <c r="D82" s="78"/>
      <c r="E82" s="7" t="s">
        <v>8</v>
      </c>
      <c r="F82" s="8"/>
      <c r="G82" s="48">
        <v>0</v>
      </c>
      <c r="H82" s="48">
        <v>0</v>
      </c>
      <c r="I82" s="48">
        <v>3569</v>
      </c>
      <c r="J82" s="48">
        <v>-3569</v>
      </c>
      <c r="K82" s="48">
        <v>0</v>
      </c>
      <c r="L82" s="48">
        <v>0</v>
      </c>
      <c r="M82" s="48">
        <v>0</v>
      </c>
      <c r="N82" s="48">
        <v>0</v>
      </c>
      <c r="O82" s="48">
        <v>13845</v>
      </c>
      <c r="P82" s="48">
        <v>-13845</v>
      </c>
      <c r="Q82" s="123"/>
    </row>
    <row r="83" spans="1:17" s="1" customFormat="1" ht="46.5" customHeight="1">
      <c r="A83" s="82" t="s">
        <v>44</v>
      </c>
      <c r="B83" s="82" t="s">
        <v>42</v>
      </c>
      <c r="C83" s="82" t="s">
        <v>38</v>
      </c>
      <c r="D83" s="78" t="s">
        <v>201</v>
      </c>
      <c r="E83" s="31" t="s">
        <v>6</v>
      </c>
      <c r="F83" s="8" t="s">
        <v>202</v>
      </c>
      <c r="G83" s="48">
        <v>10000000</v>
      </c>
      <c r="H83" s="48">
        <v>0</v>
      </c>
      <c r="I83" s="48">
        <v>0</v>
      </c>
      <c r="J83" s="48">
        <v>0</v>
      </c>
      <c r="K83" s="48">
        <v>531000</v>
      </c>
      <c r="L83" s="48">
        <v>0</v>
      </c>
      <c r="M83" s="48">
        <v>531000</v>
      </c>
      <c r="N83" s="48">
        <v>2500000</v>
      </c>
      <c r="O83" s="48">
        <v>6969000</v>
      </c>
      <c r="P83" s="48">
        <v>0</v>
      </c>
      <c r="Q83" s="123" t="s">
        <v>272</v>
      </c>
    </row>
    <row r="84" spans="1:17" s="1" customFormat="1" ht="46.5" customHeight="1">
      <c r="A84" s="82"/>
      <c r="B84" s="82"/>
      <c r="C84" s="83"/>
      <c r="D84" s="78"/>
      <c r="E84" s="31" t="s">
        <v>8</v>
      </c>
      <c r="F84" s="8"/>
      <c r="G84" s="48">
        <v>600000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600000</v>
      </c>
      <c r="P84" s="48">
        <v>0</v>
      </c>
      <c r="Q84" s="123"/>
    </row>
    <row r="85" spans="1:17" s="1" customFormat="1" ht="45.75" customHeight="1">
      <c r="A85" s="82" t="s">
        <v>44</v>
      </c>
      <c r="B85" s="82" t="s">
        <v>43</v>
      </c>
      <c r="C85" s="82" t="s">
        <v>39</v>
      </c>
      <c r="D85" s="78" t="s">
        <v>201</v>
      </c>
      <c r="E85" s="31" t="s">
        <v>6</v>
      </c>
      <c r="F85" s="8" t="s">
        <v>203</v>
      </c>
      <c r="G85" s="50">
        <v>29537000</v>
      </c>
      <c r="H85" s="55">
        <v>3213020</v>
      </c>
      <c r="I85" s="55">
        <v>3213020</v>
      </c>
      <c r="J85" s="55">
        <v>0</v>
      </c>
      <c r="K85" s="55">
        <v>1338803</v>
      </c>
      <c r="L85" s="55">
        <v>724362</v>
      </c>
      <c r="M85" s="55">
        <v>614441</v>
      </c>
      <c r="N85" s="48">
        <v>2834000</v>
      </c>
      <c r="O85" s="48">
        <v>5000000</v>
      </c>
      <c r="P85" s="48">
        <v>17151177</v>
      </c>
      <c r="Q85" s="79" t="s">
        <v>145</v>
      </c>
    </row>
    <row r="86" spans="1:17" s="1" customFormat="1" ht="45.75" customHeight="1">
      <c r="A86" s="82"/>
      <c r="B86" s="82"/>
      <c r="C86" s="83"/>
      <c r="D86" s="78"/>
      <c r="E86" s="31" t="s">
        <v>8</v>
      </c>
      <c r="F86" s="8"/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-635052</v>
      </c>
      <c r="M86" s="52">
        <v>635052</v>
      </c>
      <c r="N86" s="52">
        <v>0</v>
      </c>
      <c r="O86" s="52">
        <v>-3500000</v>
      </c>
      <c r="P86" s="52">
        <v>3500000</v>
      </c>
      <c r="Q86" s="79"/>
    </row>
    <row r="87" spans="1:17" s="1" customFormat="1" ht="45.75" customHeight="1">
      <c r="A87" s="82" t="s">
        <v>44</v>
      </c>
      <c r="B87" s="82" t="s">
        <v>43</v>
      </c>
      <c r="C87" s="82" t="s">
        <v>40</v>
      </c>
      <c r="D87" s="78" t="s">
        <v>201</v>
      </c>
      <c r="E87" s="31" t="s">
        <v>6</v>
      </c>
      <c r="F87" s="8" t="s">
        <v>204</v>
      </c>
      <c r="G87" s="56">
        <v>8000000</v>
      </c>
      <c r="H87" s="55">
        <v>335156</v>
      </c>
      <c r="I87" s="55">
        <v>143151</v>
      </c>
      <c r="J87" s="55">
        <v>192005</v>
      </c>
      <c r="K87" s="55">
        <v>1591280</v>
      </c>
      <c r="L87" s="55">
        <v>1300</v>
      </c>
      <c r="M87" s="55">
        <v>1589980</v>
      </c>
      <c r="N87" s="50">
        <v>1073000</v>
      </c>
      <c r="O87" s="55">
        <v>5000564</v>
      </c>
      <c r="P87" s="48">
        <v>0</v>
      </c>
      <c r="Q87" s="113" t="s">
        <v>146</v>
      </c>
    </row>
    <row r="88" spans="1:17" s="1" customFormat="1" ht="45.75" customHeight="1">
      <c r="A88" s="82"/>
      <c r="B88" s="82"/>
      <c r="C88" s="82"/>
      <c r="D88" s="78"/>
      <c r="E88" s="31" t="s">
        <v>8</v>
      </c>
      <c r="F88" s="8"/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-4498564</v>
      </c>
      <c r="P88" s="52">
        <v>4498564</v>
      </c>
      <c r="Q88" s="113"/>
    </row>
    <row r="89" spans="1:17" s="1" customFormat="1" ht="45.75" customHeight="1">
      <c r="A89" s="82" t="s">
        <v>44</v>
      </c>
      <c r="B89" s="82" t="s">
        <v>205</v>
      </c>
      <c r="C89" s="82" t="s">
        <v>41</v>
      </c>
      <c r="D89" s="78" t="s">
        <v>201</v>
      </c>
      <c r="E89" s="31" t="s">
        <v>6</v>
      </c>
      <c r="F89" s="8" t="s">
        <v>206</v>
      </c>
      <c r="G89" s="56">
        <v>15000000</v>
      </c>
      <c r="H89" s="57">
        <v>0</v>
      </c>
      <c r="I89" s="57">
        <v>0</v>
      </c>
      <c r="J89" s="57">
        <v>0</v>
      </c>
      <c r="K89" s="57">
        <v>833000</v>
      </c>
      <c r="L89" s="57">
        <v>456220</v>
      </c>
      <c r="M89" s="57">
        <v>376780</v>
      </c>
      <c r="N89" s="40">
        <v>333000</v>
      </c>
      <c r="O89" s="57">
        <v>7650000</v>
      </c>
      <c r="P89" s="57">
        <v>6184000</v>
      </c>
      <c r="Q89" s="127" t="s">
        <v>147</v>
      </c>
    </row>
    <row r="90" spans="1:17" s="1" customFormat="1" ht="45.75" customHeight="1">
      <c r="A90" s="82"/>
      <c r="B90" s="82"/>
      <c r="C90" s="82"/>
      <c r="D90" s="78"/>
      <c r="E90" s="31" t="s">
        <v>8</v>
      </c>
      <c r="F90" s="8"/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-330546</v>
      </c>
      <c r="O90" s="52">
        <v>-3825000</v>
      </c>
      <c r="P90" s="52">
        <v>4155546</v>
      </c>
      <c r="Q90" s="127"/>
    </row>
    <row r="91" spans="1:17" s="1" customFormat="1" ht="45.75" customHeight="1">
      <c r="A91" s="108" t="s">
        <v>207</v>
      </c>
      <c r="B91" s="108" t="s">
        <v>208</v>
      </c>
      <c r="C91" s="107" t="s">
        <v>243</v>
      </c>
      <c r="D91" s="125" t="s">
        <v>201</v>
      </c>
      <c r="E91" s="32" t="s">
        <v>6</v>
      </c>
      <c r="F91" s="30"/>
      <c r="G91" s="50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0">
        <v>0</v>
      </c>
      <c r="O91" s="55">
        <v>0</v>
      </c>
      <c r="P91" s="55">
        <v>0</v>
      </c>
      <c r="Q91" s="79" t="s">
        <v>209</v>
      </c>
    </row>
    <row r="92" spans="1:17" s="1" customFormat="1" ht="45.75" customHeight="1">
      <c r="A92" s="108"/>
      <c r="B92" s="108"/>
      <c r="C92" s="107"/>
      <c r="D92" s="125"/>
      <c r="E92" s="32" t="s">
        <v>8</v>
      </c>
      <c r="F92" s="36"/>
      <c r="G92" s="52" t="e">
        <f>#REF!-G91</f>
        <v>#REF!</v>
      </c>
      <c r="H92" s="52" t="e">
        <f>#REF!-H91</f>
        <v>#REF!</v>
      </c>
      <c r="I92" s="52" t="e">
        <f>#REF!-I91</f>
        <v>#REF!</v>
      </c>
      <c r="J92" s="52" t="e">
        <f>#REF!-J91</f>
        <v>#REF!</v>
      </c>
      <c r="K92" s="52" t="e">
        <f>#REF!-K91</f>
        <v>#REF!</v>
      </c>
      <c r="L92" s="52" t="e">
        <f>#REF!-L91</f>
        <v>#REF!</v>
      </c>
      <c r="M92" s="52" t="e">
        <f>#REF!-M91</f>
        <v>#REF!</v>
      </c>
      <c r="N92" s="52" t="e">
        <f>#REF!-N91</f>
        <v>#REF!</v>
      </c>
      <c r="O92" s="52" t="e">
        <f>#REF!-O91</f>
        <v>#REF!</v>
      </c>
      <c r="P92" s="52" t="e">
        <f>#REF!-P91</f>
        <v>#REF!</v>
      </c>
      <c r="Q92" s="79"/>
    </row>
    <row r="93" spans="1:17" s="1" customFormat="1" ht="45.75" customHeight="1">
      <c r="A93" s="108" t="s">
        <v>207</v>
      </c>
      <c r="B93" s="108" t="s">
        <v>208</v>
      </c>
      <c r="C93" s="125" t="s">
        <v>244</v>
      </c>
      <c r="D93" s="125" t="s">
        <v>201</v>
      </c>
      <c r="E93" s="34" t="s">
        <v>6</v>
      </c>
      <c r="F93" s="60"/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50">
        <v>0</v>
      </c>
      <c r="O93" s="49">
        <v>0</v>
      </c>
      <c r="P93" s="49">
        <v>0</v>
      </c>
      <c r="Q93" s="126" t="s">
        <v>210</v>
      </c>
    </row>
    <row r="94" spans="1:17" s="1" customFormat="1" ht="45.75" customHeight="1">
      <c r="A94" s="108"/>
      <c r="B94" s="108"/>
      <c r="C94" s="125"/>
      <c r="D94" s="125"/>
      <c r="E94" s="34" t="s">
        <v>8</v>
      </c>
      <c r="F94" s="37"/>
      <c r="G94" s="52" t="e">
        <f>#REF!-G93</f>
        <v>#REF!</v>
      </c>
      <c r="H94" s="52" t="e">
        <f>#REF!-H93</f>
        <v>#REF!</v>
      </c>
      <c r="I94" s="52" t="e">
        <f>#REF!-I93</f>
        <v>#REF!</v>
      </c>
      <c r="J94" s="52" t="e">
        <f>#REF!-J93</f>
        <v>#REF!</v>
      </c>
      <c r="K94" s="52" t="e">
        <f>#REF!-K93</f>
        <v>#REF!</v>
      </c>
      <c r="L94" s="52" t="e">
        <f>#REF!-L93</f>
        <v>#REF!</v>
      </c>
      <c r="M94" s="52" t="e">
        <f>#REF!-M93</f>
        <v>#REF!</v>
      </c>
      <c r="N94" s="52" t="e">
        <f>#REF!-N93</f>
        <v>#REF!</v>
      </c>
      <c r="O94" s="52" t="e">
        <f>#REF!-O93</f>
        <v>#REF!</v>
      </c>
      <c r="P94" s="52" t="e">
        <f>#REF!-P93</f>
        <v>#REF!</v>
      </c>
      <c r="Q94" s="126"/>
    </row>
    <row r="95" spans="1:17" s="1" customFormat="1" ht="45.75" customHeight="1">
      <c r="A95" s="108" t="s">
        <v>207</v>
      </c>
      <c r="B95" s="108" t="s">
        <v>208</v>
      </c>
      <c r="C95" s="125" t="s">
        <v>245</v>
      </c>
      <c r="D95" s="125" t="s">
        <v>201</v>
      </c>
      <c r="E95" s="34" t="s">
        <v>6</v>
      </c>
      <c r="F95" s="60"/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50">
        <v>0</v>
      </c>
      <c r="O95" s="49">
        <v>0</v>
      </c>
      <c r="P95" s="49">
        <v>0</v>
      </c>
      <c r="Q95" s="79" t="s">
        <v>211</v>
      </c>
    </row>
    <row r="96" spans="1:17" s="1" customFormat="1" ht="45.75" customHeight="1">
      <c r="A96" s="108"/>
      <c r="B96" s="108"/>
      <c r="C96" s="125"/>
      <c r="D96" s="125"/>
      <c r="E96" s="34" t="s">
        <v>8</v>
      </c>
      <c r="F96" s="37"/>
      <c r="G96" s="52" t="e">
        <f>#REF!-G95</f>
        <v>#REF!</v>
      </c>
      <c r="H96" s="52" t="e">
        <f>#REF!-H95</f>
        <v>#REF!</v>
      </c>
      <c r="I96" s="52" t="e">
        <f>#REF!-I95</f>
        <v>#REF!</v>
      </c>
      <c r="J96" s="52" t="e">
        <f>#REF!-J95</f>
        <v>#REF!</v>
      </c>
      <c r="K96" s="52" t="e">
        <f>#REF!-K95</f>
        <v>#REF!</v>
      </c>
      <c r="L96" s="52" t="e">
        <f>#REF!-L95</f>
        <v>#REF!</v>
      </c>
      <c r="M96" s="52" t="e">
        <f>#REF!-M95</f>
        <v>#REF!</v>
      </c>
      <c r="N96" s="52" t="e">
        <f>#REF!-N95</f>
        <v>#REF!</v>
      </c>
      <c r="O96" s="52" t="e">
        <f>#REF!-O95</f>
        <v>#REF!</v>
      </c>
      <c r="P96" s="52" t="e">
        <f>#REF!-P95</f>
        <v>#REF!</v>
      </c>
      <c r="Q96" s="79"/>
    </row>
    <row r="97" spans="1:17" s="1" customFormat="1" ht="45.75" customHeight="1">
      <c r="A97" s="92" t="s">
        <v>212</v>
      </c>
      <c r="B97" s="92" t="s">
        <v>213</v>
      </c>
      <c r="C97" s="92" t="s">
        <v>214</v>
      </c>
      <c r="D97" s="78" t="s">
        <v>215</v>
      </c>
      <c r="E97" s="31" t="s">
        <v>6</v>
      </c>
      <c r="F97" s="8" t="s">
        <v>216</v>
      </c>
      <c r="G97" s="48">
        <v>8000000</v>
      </c>
      <c r="H97" s="48">
        <v>0</v>
      </c>
      <c r="I97" s="48">
        <v>0</v>
      </c>
      <c r="J97" s="48">
        <v>0</v>
      </c>
      <c r="K97" s="48">
        <v>2300000</v>
      </c>
      <c r="L97" s="48">
        <v>213475</v>
      </c>
      <c r="M97" s="48">
        <v>2086525</v>
      </c>
      <c r="N97" s="48">
        <v>2860000</v>
      </c>
      <c r="O97" s="48">
        <v>2840000</v>
      </c>
      <c r="P97" s="48">
        <v>0</v>
      </c>
      <c r="Q97" s="123" t="s">
        <v>276</v>
      </c>
    </row>
    <row r="98" spans="1:17" s="1" customFormat="1" ht="45.75" customHeight="1">
      <c r="A98" s="92"/>
      <c r="B98" s="92"/>
      <c r="C98" s="92"/>
      <c r="D98" s="78"/>
      <c r="E98" s="31" t="s">
        <v>8</v>
      </c>
      <c r="F98" s="8"/>
      <c r="G98" s="48">
        <v>-454000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-454000</v>
      </c>
      <c r="P98" s="48">
        <v>0</v>
      </c>
      <c r="Q98" s="123"/>
    </row>
    <row r="99" spans="1:17" s="1" customFormat="1" ht="45.75" customHeight="1">
      <c r="A99" s="82" t="s">
        <v>217</v>
      </c>
      <c r="B99" s="82" t="s">
        <v>218</v>
      </c>
      <c r="C99" s="90" t="s">
        <v>219</v>
      </c>
      <c r="D99" s="78" t="s">
        <v>220</v>
      </c>
      <c r="E99" s="31" t="s">
        <v>6</v>
      </c>
      <c r="F99" s="8" t="s">
        <v>221</v>
      </c>
      <c r="G99" s="48">
        <v>16004000</v>
      </c>
      <c r="H99" s="49">
        <v>1102477</v>
      </c>
      <c r="I99" s="48">
        <v>633703</v>
      </c>
      <c r="J99" s="48">
        <v>468774</v>
      </c>
      <c r="K99" s="49">
        <v>4983333</v>
      </c>
      <c r="L99" s="48">
        <v>64374</v>
      </c>
      <c r="M99" s="48">
        <v>4918959</v>
      </c>
      <c r="N99" s="50">
        <v>3610000</v>
      </c>
      <c r="O99" s="49">
        <v>6308190</v>
      </c>
      <c r="P99" s="48">
        <v>0</v>
      </c>
      <c r="Q99" s="123" t="s">
        <v>136</v>
      </c>
    </row>
    <row r="100" spans="1:17" s="1" customFormat="1" ht="45.75" customHeight="1">
      <c r="A100" s="83"/>
      <c r="B100" s="83"/>
      <c r="C100" s="90"/>
      <c r="D100" s="78"/>
      <c r="E100" s="31" t="s">
        <v>8</v>
      </c>
      <c r="F100" s="8"/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2000</v>
      </c>
      <c r="O100" s="48">
        <v>-2000</v>
      </c>
      <c r="P100" s="48">
        <v>0</v>
      </c>
      <c r="Q100" s="123"/>
    </row>
    <row r="101" spans="1:17" s="1" customFormat="1" ht="45.75" customHeight="1">
      <c r="A101" s="82" t="s">
        <v>222</v>
      </c>
      <c r="B101" s="82" t="s">
        <v>45</v>
      </c>
      <c r="C101" s="82" t="s">
        <v>46</v>
      </c>
      <c r="D101" s="78" t="s">
        <v>220</v>
      </c>
      <c r="E101" s="31" t="s">
        <v>6</v>
      </c>
      <c r="F101" s="8" t="s">
        <v>223</v>
      </c>
      <c r="G101" s="48">
        <v>55362140</v>
      </c>
      <c r="H101" s="48">
        <v>13683853</v>
      </c>
      <c r="I101" s="48">
        <v>5469633</v>
      </c>
      <c r="J101" s="48">
        <v>8214220</v>
      </c>
      <c r="K101" s="48">
        <v>10990336</v>
      </c>
      <c r="L101" s="48">
        <v>11000813</v>
      </c>
      <c r="M101" s="48">
        <v>-10477</v>
      </c>
      <c r="N101" s="48">
        <v>16514000</v>
      </c>
      <c r="O101" s="48">
        <v>14173951</v>
      </c>
      <c r="P101" s="48">
        <v>0</v>
      </c>
      <c r="Q101" s="123" t="s">
        <v>248</v>
      </c>
    </row>
    <row r="102" spans="1:17" s="1" customFormat="1" ht="45.75" customHeight="1">
      <c r="A102" s="83"/>
      <c r="B102" s="83"/>
      <c r="C102" s="83"/>
      <c r="D102" s="78"/>
      <c r="E102" s="31" t="s">
        <v>8</v>
      </c>
      <c r="F102" s="8"/>
      <c r="G102" s="48">
        <v>410860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410860</v>
      </c>
      <c r="P102" s="48">
        <v>0</v>
      </c>
      <c r="Q102" s="123"/>
    </row>
    <row r="103" spans="1:17" s="43" customFormat="1" ht="45.75" customHeight="1">
      <c r="A103" s="81" t="s">
        <v>122</v>
      </c>
      <c r="B103" s="81" t="s">
        <v>123</v>
      </c>
      <c r="C103" s="81" t="s">
        <v>249</v>
      </c>
      <c r="D103" s="78" t="s">
        <v>11</v>
      </c>
      <c r="E103" s="31" t="s">
        <v>6</v>
      </c>
      <c r="F103" s="9" t="s">
        <v>277</v>
      </c>
      <c r="G103" s="40">
        <v>15908000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714286</v>
      </c>
      <c r="O103" s="40">
        <v>9500000</v>
      </c>
      <c r="P103" s="40">
        <v>5693714</v>
      </c>
      <c r="Q103" s="98" t="s">
        <v>298</v>
      </c>
    </row>
    <row r="104" spans="1:17" s="43" customFormat="1" ht="45.75" customHeight="1">
      <c r="A104" s="81"/>
      <c r="B104" s="81"/>
      <c r="C104" s="81"/>
      <c r="D104" s="78"/>
      <c r="E104" s="31" t="s">
        <v>8</v>
      </c>
      <c r="F104" s="8"/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-176983</v>
      </c>
      <c r="O104" s="40">
        <v>0</v>
      </c>
      <c r="P104" s="40">
        <v>0</v>
      </c>
      <c r="Q104" s="98"/>
    </row>
    <row r="105" spans="1:17" s="43" customFormat="1" ht="45.75" customHeight="1">
      <c r="A105" s="81" t="s">
        <v>129</v>
      </c>
      <c r="B105" s="81" t="s">
        <v>130</v>
      </c>
      <c r="C105" s="81" t="s">
        <v>296</v>
      </c>
      <c r="D105" s="78" t="s">
        <v>11</v>
      </c>
      <c r="E105" s="31" t="s">
        <v>6</v>
      </c>
      <c r="F105" s="9" t="s">
        <v>278</v>
      </c>
      <c r="G105" s="40">
        <v>13448000</v>
      </c>
      <c r="H105" s="40">
        <v>0</v>
      </c>
      <c r="I105" s="40">
        <v>0</v>
      </c>
      <c r="J105" s="40">
        <v>0</v>
      </c>
      <c r="K105" s="40">
        <v>714000</v>
      </c>
      <c r="L105" s="40">
        <v>632036</v>
      </c>
      <c r="M105" s="40">
        <v>81964</v>
      </c>
      <c r="N105" s="40">
        <v>2547000</v>
      </c>
      <c r="O105" s="40">
        <v>6112200</v>
      </c>
      <c r="P105" s="40">
        <v>4074800</v>
      </c>
      <c r="Q105" s="98" t="s">
        <v>124</v>
      </c>
    </row>
    <row r="106" spans="1:17" s="43" customFormat="1" ht="45.75" customHeight="1">
      <c r="A106" s="91"/>
      <c r="B106" s="91"/>
      <c r="C106" s="91"/>
      <c r="D106" s="78"/>
      <c r="E106" s="31" t="s">
        <v>8</v>
      </c>
      <c r="F106" s="8"/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98"/>
    </row>
    <row r="107" spans="1:17" s="43" customFormat="1" ht="45.75" customHeight="1">
      <c r="A107" s="81" t="s">
        <v>129</v>
      </c>
      <c r="B107" s="81" t="s">
        <v>130</v>
      </c>
      <c r="C107" s="81" t="s">
        <v>250</v>
      </c>
      <c r="D107" s="78" t="s">
        <v>11</v>
      </c>
      <c r="E107" s="31" t="s">
        <v>6</v>
      </c>
      <c r="F107" s="9" t="s">
        <v>279</v>
      </c>
      <c r="G107" s="40">
        <v>14597000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714000</v>
      </c>
      <c r="O107" s="40">
        <v>8329800</v>
      </c>
      <c r="P107" s="40">
        <v>5553200</v>
      </c>
      <c r="Q107" s="98" t="s">
        <v>297</v>
      </c>
    </row>
    <row r="108" spans="1:17" s="43" customFormat="1" ht="45.75" customHeight="1">
      <c r="A108" s="91"/>
      <c r="B108" s="91"/>
      <c r="C108" s="81"/>
      <c r="D108" s="78"/>
      <c r="E108" s="31" t="s">
        <v>8</v>
      </c>
      <c r="F108" s="9"/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98"/>
    </row>
    <row r="109" spans="1:17" s="43" customFormat="1" ht="45.75" customHeight="1">
      <c r="A109" s="81" t="s">
        <v>129</v>
      </c>
      <c r="B109" s="81" t="s">
        <v>130</v>
      </c>
      <c r="C109" s="81" t="s">
        <v>140</v>
      </c>
      <c r="D109" s="78" t="s">
        <v>11</v>
      </c>
      <c r="E109" s="31" t="s">
        <v>6</v>
      </c>
      <c r="F109" s="9" t="s">
        <v>280</v>
      </c>
      <c r="G109" s="40">
        <v>14514000</v>
      </c>
      <c r="H109" s="40">
        <v>0</v>
      </c>
      <c r="I109" s="40">
        <v>0</v>
      </c>
      <c r="J109" s="40">
        <v>0</v>
      </c>
      <c r="K109" s="40">
        <v>286000</v>
      </c>
      <c r="L109" s="40">
        <v>73373</v>
      </c>
      <c r="M109" s="40">
        <v>212627</v>
      </c>
      <c r="N109" s="40">
        <v>2846000</v>
      </c>
      <c r="O109" s="40">
        <v>6829200</v>
      </c>
      <c r="P109" s="40">
        <v>4552800</v>
      </c>
      <c r="Q109" s="98" t="s">
        <v>126</v>
      </c>
    </row>
    <row r="110" spans="1:17" s="43" customFormat="1" ht="45.75" customHeight="1">
      <c r="A110" s="91"/>
      <c r="B110" s="91"/>
      <c r="C110" s="81"/>
      <c r="D110" s="78"/>
      <c r="E110" s="31" t="s">
        <v>8</v>
      </c>
      <c r="F110" s="9"/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98"/>
    </row>
    <row r="111" spans="1:17" s="43" customFormat="1" ht="45.75" customHeight="1">
      <c r="A111" s="81" t="s">
        <v>129</v>
      </c>
      <c r="B111" s="81" t="s">
        <v>130</v>
      </c>
      <c r="C111" s="81" t="s">
        <v>322</v>
      </c>
      <c r="D111" s="78" t="s">
        <v>11</v>
      </c>
      <c r="E111" s="31" t="s">
        <v>6</v>
      </c>
      <c r="F111" s="9" t="s">
        <v>281</v>
      </c>
      <c r="G111" s="40">
        <v>16800000</v>
      </c>
      <c r="H111" s="40">
        <v>0</v>
      </c>
      <c r="I111" s="40">
        <v>0</v>
      </c>
      <c r="J111" s="40">
        <v>0</v>
      </c>
      <c r="K111" s="40">
        <v>1875000</v>
      </c>
      <c r="L111" s="40">
        <v>1504391</v>
      </c>
      <c r="M111" s="40">
        <v>370609</v>
      </c>
      <c r="N111" s="40">
        <v>8247500</v>
      </c>
      <c r="O111" s="40">
        <v>4000000</v>
      </c>
      <c r="P111" s="40">
        <v>2677500</v>
      </c>
      <c r="Q111" s="98" t="s">
        <v>327</v>
      </c>
    </row>
    <row r="112" spans="1:17" s="43" customFormat="1" ht="45.75" customHeight="1">
      <c r="A112" s="81"/>
      <c r="B112" s="91"/>
      <c r="C112" s="81"/>
      <c r="D112" s="78"/>
      <c r="E112" s="31" t="s">
        <v>8</v>
      </c>
      <c r="F112" s="9"/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98"/>
    </row>
    <row r="113" spans="1:17" s="43" customFormat="1" ht="45.75" customHeight="1">
      <c r="A113" s="81" t="s">
        <v>129</v>
      </c>
      <c r="B113" s="81" t="s">
        <v>130</v>
      </c>
      <c r="C113" s="81" t="s">
        <v>128</v>
      </c>
      <c r="D113" s="78" t="s">
        <v>11</v>
      </c>
      <c r="E113" s="31" t="s">
        <v>6</v>
      </c>
      <c r="F113" s="9" t="s">
        <v>282</v>
      </c>
      <c r="G113" s="40">
        <v>1846000</v>
      </c>
      <c r="H113" s="40">
        <v>0</v>
      </c>
      <c r="I113" s="40">
        <v>0</v>
      </c>
      <c r="J113" s="40">
        <v>0</v>
      </c>
      <c r="K113" s="40">
        <v>143000</v>
      </c>
      <c r="L113" s="40">
        <v>420</v>
      </c>
      <c r="M113" s="40">
        <v>142580</v>
      </c>
      <c r="N113" s="40">
        <v>682000</v>
      </c>
      <c r="O113" s="40">
        <v>1021000</v>
      </c>
      <c r="P113" s="40">
        <v>0</v>
      </c>
      <c r="Q113" s="98" t="s">
        <v>127</v>
      </c>
    </row>
    <row r="114" spans="1:17" s="43" customFormat="1" ht="45.75" customHeight="1">
      <c r="A114" s="81"/>
      <c r="B114" s="91"/>
      <c r="C114" s="81"/>
      <c r="D114" s="78"/>
      <c r="E114" s="31" t="s">
        <v>8</v>
      </c>
      <c r="F114" s="9"/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1440</v>
      </c>
      <c r="M114" s="40">
        <v>-1440</v>
      </c>
      <c r="N114" s="40">
        <v>0</v>
      </c>
      <c r="O114" s="40">
        <v>0</v>
      </c>
      <c r="P114" s="40">
        <v>0</v>
      </c>
      <c r="Q114" s="98"/>
    </row>
    <row r="115" spans="1:17" s="43" customFormat="1" ht="45.75" customHeight="1">
      <c r="A115" s="81" t="s">
        <v>129</v>
      </c>
      <c r="B115" s="81" t="s">
        <v>130</v>
      </c>
      <c r="C115" s="81" t="s">
        <v>323</v>
      </c>
      <c r="D115" s="78" t="s">
        <v>11</v>
      </c>
      <c r="E115" s="31" t="s">
        <v>6</v>
      </c>
      <c r="F115" s="9" t="s">
        <v>283</v>
      </c>
      <c r="G115" s="40">
        <v>19841699</v>
      </c>
      <c r="H115" s="40">
        <v>7034000</v>
      </c>
      <c r="I115" s="40">
        <v>7034000</v>
      </c>
      <c r="J115" s="40">
        <v>0</v>
      </c>
      <c r="K115" s="40">
        <v>9777000</v>
      </c>
      <c r="L115" s="40">
        <v>9777000</v>
      </c>
      <c r="M115" s="40">
        <v>0</v>
      </c>
      <c r="N115" s="40">
        <v>3030699</v>
      </c>
      <c r="O115" s="40">
        <v>0</v>
      </c>
      <c r="P115" s="40">
        <v>0</v>
      </c>
      <c r="Q115" s="98" t="s">
        <v>131</v>
      </c>
    </row>
    <row r="116" spans="1:17" s="43" customFormat="1" ht="45.75" customHeight="1">
      <c r="A116" s="81"/>
      <c r="B116" s="91"/>
      <c r="C116" s="81"/>
      <c r="D116" s="78"/>
      <c r="E116" s="31" t="s">
        <v>8</v>
      </c>
      <c r="F116" s="9"/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98"/>
    </row>
    <row r="117" spans="1:17" s="43" customFormat="1" ht="45.75" customHeight="1">
      <c r="A117" s="81" t="s">
        <v>129</v>
      </c>
      <c r="B117" s="81" t="s">
        <v>130</v>
      </c>
      <c r="C117" s="81" t="s">
        <v>324</v>
      </c>
      <c r="D117" s="78" t="s">
        <v>11</v>
      </c>
      <c r="E117" s="31" t="s">
        <v>6</v>
      </c>
      <c r="F117" s="9" t="s">
        <v>284</v>
      </c>
      <c r="G117" s="40">
        <v>10604673</v>
      </c>
      <c r="H117" s="40">
        <v>7537248</v>
      </c>
      <c r="I117" s="40">
        <v>7537248</v>
      </c>
      <c r="J117" s="40">
        <v>0</v>
      </c>
      <c r="K117" s="40">
        <v>2679000</v>
      </c>
      <c r="L117" s="40">
        <v>2679000</v>
      </c>
      <c r="M117" s="40">
        <v>0</v>
      </c>
      <c r="N117" s="40">
        <v>388425</v>
      </c>
      <c r="O117" s="40">
        <v>0</v>
      </c>
      <c r="P117" s="40">
        <v>0</v>
      </c>
      <c r="Q117" s="98" t="s">
        <v>131</v>
      </c>
    </row>
    <row r="118" spans="1:17" s="43" customFormat="1" ht="45.75" customHeight="1">
      <c r="A118" s="81"/>
      <c r="B118" s="91"/>
      <c r="C118" s="81"/>
      <c r="D118" s="78"/>
      <c r="E118" s="31" t="s">
        <v>8</v>
      </c>
      <c r="F118" s="9"/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98"/>
    </row>
    <row r="119" spans="1:17" s="43" customFormat="1" ht="45.75" customHeight="1">
      <c r="A119" s="81" t="s">
        <v>129</v>
      </c>
      <c r="B119" s="81" t="s">
        <v>130</v>
      </c>
      <c r="C119" s="81" t="s">
        <v>325</v>
      </c>
      <c r="D119" s="78" t="s">
        <v>11</v>
      </c>
      <c r="E119" s="31" t="s">
        <v>6</v>
      </c>
      <c r="F119" s="9" t="s">
        <v>285</v>
      </c>
      <c r="G119" s="40">
        <v>19728750</v>
      </c>
      <c r="H119" s="40">
        <v>4059000</v>
      </c>
      <c r="I119" s="40">
        <v>4059000</v>
      </c>
      <c r="J119" s="40">
        <v>0</v>
      </c>
      <c r="K119" s="40">
        <v>3689750</v>
      </c>
      <c r="L119" s="40">
        <v>3038388</v>
      </c>
      <c r="M119" s="40">
        <v>651362</v>
      </c>
      <c r="N119" s="40">
        <v>11980000</v>
      </c>
      <c r="O119" s="40">
        <v>0</v>
      </c>
      <c r="P119" s="40">
        <v>0</v>
      </c>
      <c r="Q119" s="98" t="s">
        <v>132</v>
      </c>
    </row>
    <row r="120" spans="1:17" s="43" customFormat="1" ht="45.75" customHeight="1">
      <c r="A120" s="81"/>
      <c r="B120" s="91"/>
      <c r="C120" s="81"/>
      <c r="D120" s="78"/>
      <c r="E120" s="31" t="s">
        <v>8</v>
      </c>
      <c r="F120" s="9"/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301230</v>
      </c>
      <c r="M120" s="40">
        <v>-301230</v>
      </c>
      <c r="N120" s="40">
        <v>0</v>
      </c>
      <c r="O120" s="40">
        <v>0</v>
      </c>
      <c r="P120" s="40">
        <v>0</v>
      </c>
      <c r="Q120" s="98"/>
    </row>
    <row r="121" spans="1:17" s="43" customFormat="1" ht="45.75" customHeight="1">
      <c r="A121" s="81" t="s">
        <v>129</v>
      </c>
      <c r="B121" s="81" t="s">
        <v>130</v>
      </c>
      <c r="C121" s="81" t="s">
        <v>326</v>
      </c>
      <c r="D121" s="78" t="s">
        <v>11</v>
      </c>
      <c r="E121" s="31" t="s">
        <v>6</v>
      </c>
      <c r="F121" s="9" t="s">
        <v>286</v>
      </c>
      <c r="G121" s="40">
        <v>12375000</v>
      </c>
      <c r="H121" s="40">
        <v>3193427</v>
      </c>
      <c r="I121" s="40">
        <v>3193427</v>
      </c>
      <c r="J121" s="40">
        <v>0</v>
      </c>
      <c r="K121" s="40">
        <v>2304000</v>
      </c>
      <c r="L121" s="40">
        <v>2285380</v>
      </c>
      <c r="M121" s="40">
        <v>18620</v>
      </c>
      <c r="N121" s="40">
        <v>6877573</v>
      </c>
      <c r="O121" s="40">
        <v>0</v>
      </c>
      <c r="P121" s="40">
        <v>0</v>
      </c>
      <c r="Q121" s="98" t="s">
        <v>133</v>
      </c>
    </row>
    <row r="122" spans="1:17" s="43" customFormat="1" ht="45.75" customHeight="1">
      <c r="A122" s="81"/>
      <c r="B122" s="91"/>
      <c r="C122" s="81"/>
      <c r="D122" s="78"/>
      <c r="E122" s="31" t="s">
        <v>8</v>
      </c>
      <c r="F122" s="9"/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98"/>
    </row>
    <row r="123" spans="1:17" s="43" customFormat="1" ht="45.75" customHeight="1">
      <c r="A123" s="81" t="s">
        <v>129</v>
      </c>
      <c r="B123" s="81" t="s">
        <v>130</v>
      </c>
      <c r="C123" s="81" t="s">
        <v>141</v>
      </c>
      <c r="D123" s="78" t="s">
        <v>11</v>
      </c>
      <c r="E123" s="31" t="s">
        <v>6</v>
      </c>
      <c r="F123" s="9" t="s">
        <v>287</v>
      </c>
      <c r="G123" s="40">
        <v>6775000</v>
      </c>
      <c r="H123" s="40">
        <v>389000</v>
      </c>
      <c r="I123" s="40">
        <v>389000</v>
      </c>
      <c r="J123" s="40">
        <v>0</v>
      </c>
      <c r="K123" s="40">
        <v>2883000</v>
      </c>
      <c r="L123" s="40">
        <v>1943894</v>
      </c>
      <c r="M123" s="40">
        <v>939106</v>
      </c>
      <c r="N123" s="40">
        <v>1401000</v>
      </c>
      <c r="O123" s="40">
        <v>2102000</v>
      </c>
      <c r="P123" s="40">
        <v>0</v>
      </c>
      <c r="Q123" s="98" t="s">
        <v>133</v>
      </c>
    </row>
    <row r="124" spans="1:17" s="43" customFormat="1" ht="45.75" customHeight="1">
      <c r="A124" s="81"/>
      <c r="B124" s="91"/>
      <c r="C124" s="81"/>
      <c r="D124" s="78"/>
      <c r="E124" s="31" t="s">
        <v>8</v>
      </c>
      <c r="F124" s="9"/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934726</v>
      </c>
      <c r="M124" s="40">
        <v>-934726</v>
      </c>
      <c r="N124" s="40">
        <v>0</v>
      </c>
      <c r="O124" s="40">
        <v>0</v>
      </c>
      <c r="P124" s="40">
        <v>0</v>
      </c>
      <c r="Q124" s="98"/>
    </row>
    <row r="125" spans="1:17" s="43" customFormat="1" ht="45.75" customHeight="1">
      <c r="A125" s="81" t="s">
        <v>129</v>
      </c>
      <c r="B125" s="81" t="s">
        <v>130</v>
      </c>
      <c r="C125" s="81" t="s">
        <v>142</v>
      </c>
      <c r="D125" s="78" t="s">
        <v>11</v>
      </c>
      <c r="E125" s="31" t="s">
        <v>6</v>
      </c>
      <c r="F125" s="9" t="s">
        <v>288</v>
      </c>
      <c r="G125" s="40">
        <v>11100000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714000</v>
      </c>
      <c r="O125" s="40">
        <v>6231600</v>
      </c>
      <c r="P125" s="40">
        <v>4154400</v>
      </c>
      <c r="Q125" s="98" t="s">
        <v>297</v>
      </c>
    </row>
    <row r="126" spans="1:17" s="43" customFormat="1" ht="45.75" customHeight="1">
      <c r="A126" s="81"/>
      <c r="B126" s="91"/>
      <c r="C126" s="81"/>
      <c r="D126" s="78"/>
      <c r="E126" s="31" t="s">
        <v>8</v>
      </c>
      <c r="F126" s="9"/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98"/>
    </row>
    <row r="127" spans="1:17" s="43" customFormat="1" ht="45.75" customHeight="1">
      <c r="A127" s="81" t="s">
        <v>129</v>
      </c>
      <c r="B127" s="81" t="s">
        <v>130</v>
      </c>
      <c r="C127" s="81" t="s">
        <v>143</v>
      </c>
      <c r="D127" s="78" t="s">
        <v>11</v>
      </c>
      <c r="E127" s="31" t="s">
        <v>6</v>
      </c>
      <c r="F127" s="9" t="s">
        <v>289</v>
      </c>
      <c r="G127" s="40">
        <v>20450000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714000</v>
      </c>
      <c r="O127" s="40">
        <v>11841600</v>
      </c>
      <c r="P127" s="40">
        <v>7894400</v>
      </c>
      <c r="Q127" s="98" t="s">
        <v>125</v>
      </c>
    </row>
    <row r="128" spans="1:17" s="43" customFormat="1" ht="45.75" customHeight="1">
      <c r="A128" s="81"/>
      <c r="B128" s="91"/>
      <c r="C128" s="81"/>
      <c r="D128" s="78"/>
      <c r="E128" s="31" t="s">
        <v>8</v>
      </c>
      <c r="F128" s="9"/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98"/>
    </row>
    <row r="129" spans="1:17" s="43" customFormat="1" ht="45.75" customHeight="1">
      <c r="A129" s="81" t="s">
        <v>129</v>
      </c>
      <c r="B129" s="81" t="s">
        <v>130</v>
      </c>
      <c r="C129" s="81" t="s">
        <v>144</v>
      </c>
      <c r="D129" s="78" t="s">
        <v>11</v>
      </c>
      <c r="E129" s="31" t="s">
        <v>6</v>
      </c>
      <c r="F129" s="9" t="s">
        <v>290</v>
      </c>
      <c r="G129" s="40">
        <v>1146000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714000</v>
      </c>
      <c r="O129" s="40">
        <v>432000</v>
      </c>
      <c r="P129" s="40">
        <v>0</v>
      </c>
      <c r="Q129" s="98" t="s">
        <v>134</v>
      </c>
    </row>
    <row r="130" spans="1:17" s="43" customFormat="1" ht="45.75" customHeight="1">
      <c r="A130" s="81"/>
      <c r="B130" s="91"/>
      <c r="C130" s="81"/>
      <c r="D130" s="78"/>
      <c r="E130" s="31" t="s">
        <v>8</v>
      </c>
      <c r="F130" s="9"/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98"/>
    </row>
    <row r="131" spans="1:17" s="1" customFormat="1" ht="45.75" customHeight="1">
      <c r="A131" s="81" t="s">
        <v>129</v>
      </c>
      <c r="B131" s="81" t="s">
        <v>130</v>
      </c>
      <c r="C131" s="81" t="s">
        <v>242</v>
      </c>
      <c r="D131" s="78" t="s">
        <v>11</v>
      </c>
      <c r="E131" s="31" t="s">
        <v>6</v>
      </c>
      <c r="F131" s="9"/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98" t="s">
        <v>299</v>
      </c>
    </row>
    <row r="132" spans="1:17" s="1" customFormat="1" ht="45.75" customHeight="1">
      <c r="A132" s="81"/>
      <c r="B132" s="91"/>
      <c r="C132" s="81"/>
      <c r="D132" s="78"/>
      <c r="E132" s="31" t="s">
        <v>8</v>
      </c>
      <c r="F132" s="9"/>
      <c r="G132" s="40">
        <v>2733000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714000</v>
      </c>
      <c r="O132" s="40">
        <v>1049000</v>
      </c>
      <c r="P132" s="40">
        <v>970000</v>
      </c>
      <c r="Q132" s="98"/>
    </row>
    <row r="133" spans="1:17" s="1" customFormat="1" ht="45.75" customHeight="1">
      <c r="A133" s="96" t="s">
        <v>225</v>
      </c>
      <c r="B133" s="96" t="s">
        <v>226</v>
      </c>
      <c r="C133" s="96" t="s">
        <v>300</v>
      </c>
      <c r="D133" s="84" t="s">
        <v>227</v>
      </c>
      <c r="E133" s="22" t="s">
        <v>6</v>
      </c>
      <c r="F133" s="14" t="s">
        <v>301</v>
      </c>
      <c r="G133" s="40">
        <v>6600000</v>
      </c>
      <c r="H133" s="54">
        <v>1807000</v>
      </c>
      <c r="I133" s="54">
        <v>517000</v>
      </c>
      <c r="J133" s="40">
        <v>1290000</v>
      </c>
      <c r="K133" s="54">
        <v>1000000</v>
      </c>
      <c r="L133" s="54">
        <v>1000000</v>
      </c>
      <c r="M133" s="40">
        <v>0</v>
      </c>
      <c r="N133" s="40">
        <v>1193000</v>
      </c>
      <c r="O133" s="54">
        <v>2600000</v>
      </c>
      <c r="P133" s="40">
        <v>0</v>
      </c>
      <c r="Q133" s="124" t="s">
        <v>320</v>
      </c>
    </row>
    <row r="134" spans="1:17" s="1" customFormat="1" ht="45.75" customHeight="1">
      <c r="A134" s="97"/>
      <c r="B134" s="97"/>
      <c r="C134" s="97"/>
      <c r="D134" s="84"/>
      <c r="E134" s="22" t="s">
        <v>8</v>
      </c>
      <c r="F134" s="14"/>
      <c r="G134" s="40" t="e">
        <f>#REF!-G133</f>
        <v>#REF!</v>
      </c>
      <c r="H134" s="40" t="e">
        <f>#REF!-H133</f>
        <v>#REF!</v>
      </c>
      <c r="I134" s="40" t="e">
        <f>#REF!-I133</f>
        <v>#REF!</v>
      </c>
      <c r="J134" s="40" t="e">
        <f>#REF!-J133</f>
        <v>#REF!</v>
      </c>
      <c r="K134" s="40" t="e">
        <f>#REF!-K133</f>
        <v>#REF!</v>
      </c>
      <c r="L134" s="40" t="e">
        <f>#REF!-L133</f>
        <v>#REF!</v>
      </c>
      <c r="M134" s="40" t="e">
        <f>#REF!-M133</f>
        <v>#REF!</v>
      </c>
      <c r="N134" s="40" t="e">
        <f>#REF!-N133</f>
        <v>#REF!</v>
      </c>
      <c r="O134" s="40" t="e">
        <f>#REF!-O133</f>
        <v>#REF!</v>
      </c>
      <c r="P134" s="40" t="e">
        <f>#REF!-P133</f>
        <v>#REF!</v>
      </c>
      <c r="Q134" s="124"/>
    </row>
    <row r="135" spans="1:17" s="1" customFormat="1" ht="45.75" customHeight="1">
      <c r="A135" s="94" t="s">
        <v>225</v>
      </c>
      <c r="B135" s="94" t="s">
        <v>226</v>
      </c>
      <c r="C135" s="94" t="s">
        <v>228</v>
      </c>
      <c r="D135" s="78" t="s">
        <v>227</v>
      </c>
      <c r="E135" s="31" t="s">
        <v>6</v>
      </c>
      <c r="F135" s="35"/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123" t="s">
        <v>252</v>
      </c>
    </row>
    <row r="136" spans="1:17" s="1" customFormat="1" ht="45.75" customHeight="1">
      <c r="A136" s="94"/>
      <c r="B136" s="94"/>
      <c r="C136" s="94"/>
      <c r="D136" s="78"/>
      <c r="E136" s="31" t="s">
        <v>8</v>
      </c>
      <c r="F136" s="35"/>
      <c r="G136" s="48">
        <v>529371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529371</v>
      </c>
      <c r="O136" s="48">
        <v>0</v>
      </c>
      <c r="P136" s="48">
        <v>0</v>
      </c>
      <c r="Q136" s="123"/>
    </row>
    <row r="137" spans="1:17" s="1" customFormat="1" ht="45.75" customHeight="1">
      <c r="A137" s="94" t="s">
        <v>225</v>
      </c>
      <c r="B137" s="94" t="s">
        <v>226</v>
      </c>
      <c r="C137" s="94" t="s">
        <v>230</v>
      </c>
      <c r="D137" s="78" t="s">
        <v>227</v>
      </c>
      <c r="E137" s="31" t="s">
        <v>6</v>
      </c>
      <c r="F137" s="35"/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123" t="s">
        <v>251</v>
      </c>
    </row>
    <row r="138" spans="1:17" s="1" customFormat="1" ht="45.75" customHeight="1">
      <c r="A138" s="94"/>
      <c r="B138" s="94"/>
      <c r="C138" s="94"/>
      <c r="D138" s="78"/>
      <c r="E138" s="31" t="s">
        <v>8</v>
      </c>
      <c r="F138" s="35"/>
      <c r="G138" s="48">
        <v>3244747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3244747</v>
      </c>
      <c r="O138" s="48">
        <v>0</v>
      </c>
      <c r="P138" s="48">
        <v>0</v>
      </c>
      <c r="Q138" s="123"/>
    </row>
    <row r="139" spans="1:17" s="1" customFormat="1" ht="45.75" customHeight="1">
      <c r="A139" s="94" t="s">
        <v>225</v>
      </c>
      <c r="B139" s="94" t="s">
        <v>232</v>
      </c>
      <c r="C139" s="94" t="s">
        <v>233</v>
      </c>
      <c r="D139" s="78" t="s">
        <v>227</v>
      </c>
      <c r="E139" s="31" t="s">
        <v>6</v>
      </c>
      <c r="F139" s="35" t="s">
        <v>234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123" t="s">
        <v>252</v>
      </c>
    </row>
    <row r="140" spans="1:17" s="1" customFormat="1" ht="45.75" customHeight="1">
      <c r="A140" s="94"/>
      <c r="B140" s="94"/>
      <c r="C140" s="94"/>
      <c r="D140" s="78"/>
      <c r="E140" s="31" t="s">
        <v>8</v>
      </c>
      <c r="F140" s="35"/>
      <c r="G140" s="48">
        <v>1556886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1556886</v>
      </c>
      <c r="O140" s="48">
        <v>0</v>
      </c>
      <c r="P140" s="48">
        <v>0</v>
      </c>
      <c r="Q140" s="123"/>
    </row>
    <row r="141" spans="1:17" s="1" customFormat="1" ht="45.75" customHeight="1">
      <c r="A141" s="94" t="s">
        <v>225</v>
      </c>
      <c r="B141" s="94" t="s">
        <v>232</v>
      </c>
      <c r="C141" s="94" t="s">
        <v>235</v>
      </c>
      <c r="D141" s="78" t="s">
        <v>227</v>
      </c>
      <c r="E141" s="31" t="s">
        <v>6</v>
      </c>
      <c r="F141" s="35" t="s">
        <v>236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123" t="s">
        <v>252</v>
      </c>
    </row>
    <row r="142" spans="1:17" s="1" customFormat="1" ht="45.75" customHeight="1">
      <c r="A142" s="94"/>
      <c r="B142" s="94"/>
      <c r="C142" s="94"/>
      <c r="D142" s="78"/>
      <c r="E142" s="31" t="s">
        <v>8</v>
      </c>
      <c r="F142" s="35"/>
      <c r="G142" s="48">
        <v>5260596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5260596</v>
      </c>
      <c r="O142" s="48">
        <v>0</v>
      </c>
      <c r="P142" s="48">
        <v>0</v>
      </c>
      <c r="Q142" s="123"/>
    </row>
    <row r="143" spans="1:17" s="1" customFormat="1" ht="45.75" customHeight="1">
      <c r="A143" s="82" t="s">
        <v>237</v>
      </c>
      <c r="B143" s="82" t="s">
        <v>238</v>
      </c>
      <c r="C143" s="82" t="s">
        <v>239</v>
      </c>
      <c r="D143" s="95" t="s">
        <v>240</v>
      </c>
      <c r="E143" s="31" t="s">
        <v>6</v>
      </c>
      <c r="F143" s="29" t="s">
        <v>241</v>
      </c>
      <c r="G143" s="48">
        <v>1990000</v>
      </c>
      <c r="H143" s="48">
        <v>0</v>
      </c>
      <c r="I143" s="48">
        <v>0</v>
      </c>
      <c r="J143" s="48">
        <v>0</v>
      </c>
      <c r="K143" s="48">
        <v>560000</v>
      </c>
      <c r="L143" s="48">
        <v>138375</v>
      </c>
      <c r="M143" s="48">
        <v>421625</v>
      </c>
      <c r="N143" s="48">
        <v>790000</v>
      </c>
      <c r="O143" s="48">
        <v>640000</v>
      </c>
      <c r="P143" s="48">
        <v>0</v>
      </c>
      <c r="Q143" s="123" t="s">
        <v>292</v>
      </c>
    </row>
    <row r="144" spans="1:17" s="1" customFormat="1" ht="45.75" customHeight="1">
      <c r="A144" s="83"/>
      <c r="B144" s="83"/>
      <c r="C144" s="83"/>
      <c r="D144" s="95"/>
      <c r="E144" s="31" t="s">
        <v>8</v>
      </c>
      <c r="F144" s="8"/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123"/>
    </row>
  </sheetData>
  <sheetProtection/>
  <mergeCells count="355">
    <mergeCell ref="A13:A14"/>
    <mergeCell ref="B13:B14"/>
    <mergeCell ref="C13:C14"/>
    <mergeCell ref="D13:D14"/>
    <mergeCell ref="Q13:Q14"/>
    <mergeCell ref="A17:A18"/>
    <mergeCell ref="B17:B18"/>
    <mergeCell ref="C17:C18"/>
    <mergeCell ref="D17:D18"/>
    <mergeCell ref="Q17:Q18"/>
    <mergeCell ref="A9:A10"/>
    <mergeCell ref="B9:B10"/>
    <mergeCell ref="C9:C10"/>
    <mergeCell ref="D9:D10"/>
    <mergeCell ref="Q9:Q10"/>
    <mergeCell ref="A21:A22"/>
    <mergeCell ref="B21:B22"/>
    <mergeCell ref="C21:C22"/>
    <mergeCell ref="D21:D22"/>
    <mergeCell ref="Q21:Q22"/>
    <mergeCell ref="A4:A5"/>
    <mergeCell ref="B4:B5"/>
    <mergeCell ref="C4:C5"/>
    <mergeCell ref="D4:D5"/>
    <mergeCell ref="Q4:Q5"/>
    <mergeCell ref="A25:A26"/>
    <mergeCell ref="B25:B26"/>
    <mergeCell ref="C25:C26"/>
    <mergeCell ref="D25:D26"/>
    <mergeCell ref="Q25:Q26"/>
    <mergeCell ref="A2:A3"/>
    <mergeCell ref="B2:B3"/>
    <mergeCell ref="C2:C3"/>
    <mergeCell ref="D2:D3"/>
    <mergeCell ref="Q2:Q3"/>
    <mergeCell ref="A29:A30"/>
    <mergeCell ref="B29:B30"/>
    <mergeCell ref="C29:C30"/>
    <mergeCell ref="D29:D30"/>
    <mergeCell ref="Q29:Q30"/>
    <mergeCell ref="A6:A8"/>
    <mergeCell ref="B6:B8"/>
    <mergeCell ref="C6:C8"/>
    <mergeCell ref="D6:D8"/>
    <mergeCell ref="Q6:Q8"/>
    <mergeCell ref="A33:A34"/>
    <mergeCell ref="B33:B34"/>
    <mergeCell ref="C33:C34"/>
    <mergeCell ref="D33:D34"/>
    <mergeCell ref="Q33:Q34"/>
    <mergeCell ref="A11:A12"/>
    <mergeCell ref="B11:B12"/>
    <mergeCell ref="C11:C12"/>
    <mergeCell ref="D11:D12"/>
    <mergeCell ref="Q11:Q12"/>
    <mergeCell ref="A37:A38"/>
    <mergeCell ref="B37:B38"/>
    <mergeCell ref="C37:C38"/>
    <mergeCell ref="D37:D38"/>
    <mergeCell ref="Q37:Q38"/>
    <mergeCell ref="A15:A16"/>
    <mergeCell ref="B15:B16"/>
    <mergeCell ref="C15:C16"/>
    <mergeCell ref="D15:D16"/>
    <mergeCell ref="Q15:Q16"/>
    <mergeCell ref="A41:A42"/>
    <mergeCell ref="B41:B42"/>
    <mergeCell ref="C41:C42"/>
    <mergeCell ref="D41:D42"/>
    <mergeCell ref="Q41:Q42"/>
    <mergeCell ref="A19:A20"/>
    <mergeCell ref="B19:B20"/>
    <mergeCell ref="C19:C20"/>
    <mergeCell ref="D19:D20"/>
    <mergeCell ref="Q19:Q20"/>
    <mergeCell ref="A45:A46"/>
    <mergeCell ref="B45:B46"/>
    <mergeCell ref="C45:C46"/>
    <mergeCell ref="D45:D46"/>
    <mergeCell ref="Q45:Q46"/>
    <mergeCell ref="A23:A24"/>
    <mergeCell ref="B23:B24"/>
    <mergeCell ref="C23:C24"/>
    <mergeCell ref="D23:D24"/>
    <mergeCell ref="Q23:Q24"/>
    <mergeCell ref="A49:A50"/>
    <mergeCell ref="B49:B50"/>
    <mergeCell ref="C49:C50"/>
    <mergeCell ref="D49:D50"/>
    <mergeCell ref="Q49:Q50"/>
    <mergeCell ref="A27:A28"/>
    <mergeCell ref="B27:B28"/>
    <mergeCell ref="C27:C28"/>
    <mergeCell ref="D27:D28"/>
    <mergeCell ref="Q27:Q28"/>
    <mergeCell ref="A53:A54"/>
    <mergeCell ref="B53:B54"/>
    <mergeCell ref="C53:C54"/>
    <mergeCell ref="D53:D54"/>
    <mergeCell ref="Q53:Q54"/>
    <mergeCell ref="A31:A32"/>
    <mergeCell ref="B31:B32"/>
    <mergeCell ref="C31:C32"/>
    <mergeCell ref="D31:D32"/>
    <mergeCell ref="Q31:Q32"/>
    <mergeCell ref="A57:A58"/>
    <mergeCell ref="B57:B58"/>
    <mergeCell ref="C57:C58"/>
    <mergeCell ref="D57:D58"/>
    <mergeCell ref="Q57:Q58"/>
    <mergeCell ref="A35:A36"/>
    <mergeCell ref="B35:B36"/>
    <mergeCell ref="C35:C36"/>
    <mergeCell ref="D35:D36"/>
    <mergeCell ref="Q35:Q36"/>
    <mergeCell ref="A61:A62"/>
    <mergeCell ref="B61:B62"/>
    <mergeCell ref="C61:C62"/>
    <mergeCell ref="D61:D62"/>
    <mergeCell ref="Q61:Q62"/>
    <mergeCell ref="A39:A40"/>
    <mergeCell ref="B39:B40"/>
    <mergeCell ref="C39:C40"/>
    <mergeCell ref="D39:D40"/>
    <mergeCell ref="Q39:Q40"/>
    <mergeCell ref="A65:A66"/>
    <mergeCell ref="B65:B66"/>
    <mergeCell ref="C65:C66"/>
    <mergeCell ref="D65:D66"/>
    <mergeCell ref="Q65:Q66"/>
    <mergeCell ref="A43:A44"/>
    <mergeCell ref="B43:B44"/>
    <mergeCell ref="C43:C44"/>
    <mergeCell ref="D43:D44"/>
    <mergeCell ref="Q43:Q44"/>
    <mergeCell ref="A69:A70"/>
    <mergeCell ref="B69:B70"/>
    <mergeCell ref="C69:C70"/>
    <mergeCell ref="D69:D70"/>
    <mergeCell ref="Q69:Q70"/>
    <mergeCell ref="A47:A48"/>
    <mergeCell ref="B47:B48"/>
    <mergeCell ref="C47:C48"/>
    <mergeCell ref="D47:D48"/>
    <mergeCell ref="Q47:Q48"/>
    <mergeCell ref="A73:A74"/>
    <mergeCell ref="B73:B74"/>
    <mergeCell ref="C73:C74"/>
    <mergeCell ref="D73:D74"/>
    <mergeCell ref="Q73:Q74"/>
    <mergeCell ref="A51:A52"/>
    <mergeCell ref="B51:B52"/>
    <mergeCell ref="C51:C52"/>
    <mergeCell ref="D51:D52"/>
    <mergeCell ref="Q51:Q52"/>
    <mergeCell ref="A77:A78"/>
    <mergeCell ref="B77:B78"/>
    <mergeCell ref="C77:C78"/>
    <mergeCell ref="D77:D78"/>
    <mergeCell ref="Q77:Q78"/>
    <mergeCell ref="A55:A56"/>
    <mergeCell ref="B55:B56"/>
    <mergeCell ref="C55:C56"/>
    <mergeCell ref="D55:D56"/>
    <mergeCell ref="Q55:Q56"/>
    <mergeCell ref="A81:A82"/>
    <mergeCell ref="B81:B82"/>
    <mergeCell ref="C81:C82"/>
    <mergeCell ref="D81:D82"/>
    <mergeCell ref="Q81:Q82"/>
    <mergeCell ref="A59:A60"/>
    <mergeCell ref="B59:B60"/>
    <mergeCell ref="C59:C60"/>
    <mergeCell ref="D59:D60"/>
    <mergeCell ref="Q59:Q60"/>
    <mergeCell ref="A85:A86"/>
    <mergeCell ref="B85:B86"/>
    <mergeCell ref="C85:C86"/>
    <mergeCell ref="D85:D86"/>
    <mergeCell ref="Q85:Q86"/>
    <mergeCell ref="A63:A64"/>
    <mergeCell ref="B63:B64"/>
    <mergeCell ref="C63:C64"/>
    <mergeCell ref="D63:D64"/>
    <mergeCell ref="Q63:Q64"/>
    <mergeCell ref="A89:A90"/>
    <mergeCell ref="B89:B90"/>
    <mergeCell ref="C89:C90"/>
    <mergeCell ref="D89:D90"/>
    <mergeCell ref="Q89:Q90"/>
    <mergeCell ref="A67:A68"/>
    <mergeCell ref="B67:B68"/>
    <mergeCell ref="C67:C68"/>
    <mergeCell ref="D67:D68"/>
    <mergeCell ref="Q67:Q68"/>
    <mergeCell ref="A93:A94"/>
    <mergeCell ref="B93:B94"/>
    <mergeCell ref="C93:C94"/>
    <mergeCell ref="D93:D94"/>
    <mergeCell ref="Q93:Q94"/>
    <mergeCell ref="A71:A72"/>
    <mergeCell ref="B71:B72"/>
    <mergeCell ref="C71:C72"/>
    <mergeCell ref="D71:D72"/>
    <mergeCell ref="Q71:Q72"/>
    <mergeCell ref="A97:A98"/>
    <mergeCell ref="B97:B98"/>
    <mergeCell ref="C97:C98"/>
    <mergeCell ref="D97:D98"/>
    <mergeCell ref="Q97:Q98"/>
    <mergeCell ref="A75:A76"/>
    <mergeCell ref="B75:B76"/>
    <mergeCell ref="C75:C76"/>
    <mergeCell ref="D75:D76"/>
    <mergeCell ref="Q75:Q76"/>
    <mergeCell ref="A101:A102"/>
    <mergeCell ref="B101:B102"/>
    <mergeCell ref="C101:C102"/>
    <mergeCell ref="D101:D102"/>
    <mergeCell ref="Q101:Q102"/>
    <mergeCell ref="A79:A80"/>
    <mergeCell ref="B79:B80"/>
    <mergeCell ref="C79:C80"/>
    <mergeCell ref="D79:D80"/>
    <mergeCell ref="Q79:Q80"/>
    <mergeCell ref="A105:A106"/>
    <mergeCell ref="B105:B106"/>
    <mergeCell ref="C105:C106"/>
    <mergeCell ref="D105:D106"/>
    <mergeCell ref="Q105:Q106"/>
    <mergeCell ref="A83:A84"/>
    <mergeCell ref="B83:B84"/>
    <mergeCell ref="C83:C84"/>
    <mergeCell ref="D83:D84"/>
    <mergeCell ref="Q83:Q84"/>
    <mergeCell ref="A109:A110"/>
    <mergeCell ref="B109:B110"/>
    <mergeCell ref="C109:C110"/>
    <mergeCell ref="D109:D110"/>
    <mergeCell ref="Q109:Q110"/>
    <mergeCell ref="A87:A88"/>
    <mergeCell ref="B87:B88"/>
    <mergeCell ref="C87:C88"/>
    <mergeCell ref="D87:D88"/>
    <mergeCell ref="Q87:Q88"/>
    <mergeCell ref="A113:A114"/>
    <mergeCell ref="B113:B114"/>
    <mergeCell ref="C113:C114"/>
    <mergeCell ref="D113:D114"/>
    <mergeCell ref="Q113:Q114"/>
    <mergeCell ref="A91:A92"/>
    <mergeCell ref="B91:B92"/>
    <mergeCell ref="C91:C92"/>
    <mergeCell ref="D91:D92"/>
    <mergeCell ref="Q91:Q92"/>
    <mergeCell ref="A117:A118"/>
    <mergeCell ref="B117:B118"/>
    <mergeCell ref="C117:C118"/>
    <mergeCell ref="D117:D118"/>
    <mergeCell ref="Q117:Q118"/>
    <mergeCell ref="A95:A96"/>
    <mergeCell ref="B95:B96"/>
    <mergeCell ref="C95:C96"/>
    <mergeCell ref="D95:D96"/>
    <mergeCell ref="Q95:Q96"/>
    <mergeCell ref="A121:A122"/>
    <mergeCell ref="B121:B122"/>
    <mergeCell ref="C121:C122"/>
    <mergeCell ref="D121:D122"/>
    <mergeCell ref="Q121:Q122"/>
    <mergeCell ref="A99:A100"/>
    <mergeCell ref="B99:B100"/>
    <mergeCell ref="C99:C100"/>
    <mergeCell ref="D99:D100"/>
    <mergeCell ref="Q99:Q100"/>
    <mergeCell ref="A125:A126"/>
    <mergeCell ref="B125:B126"/>
    <mergeCell ref="C125:C126"/>
    <mergeCell ref="D125:D126"/>
    <mergeCell ref="Q125:Q126"/>
    <mergeCell ref="A103:A104"/>
    <mergeCell ref="B103:B104"/>
    <mergeCell ref="C103:C104"/>
    <mergeCell ref="D103:D104"/>
    <mergeCell ref="Q103:Q104"/>
    <mergeCell ref="A129:A130"/>
    <mergeCell ref="B129:B130"/>
    <mergeCell ref="C129:C130"/>
    <mergeCell ref="D129:D130"/>
    <mergeCell ref="Q129:Q130"/>
    <mergeCell ref="A107:A108"/>
    <mergeCell ref="B107:B108"/>
    <mergeCell ref="C107:C108"/>
    <mergeCell ref="D107:D108"/>
    <mergeCell ref="Q107:Q108"/>
    <mergeCell ref="A133:A134"/>
    <mergeCell ref="B133:B134"/>
    <mergeCell ref="C133:C134"/>
    <mergeCell ref="D133:D134"/>
    <mergeCell ref="Q133:Q134"/>
    <mergeCell ref="A111:A112"/>
    <mergeCell ref="B111:B112"/>
    <mergeCell ref="C111:C112"/>
    <mergeCell ref="D111:D112"/>
    <mergeCell ref="Q111:Q112"/>
    <mergeCell ref="A137:A138"/>
    <mergeCell ref="B137:B138"/>
    <mergeCell ref="C137:C138"/>
    <mergeCell ref="D137:D138"/>
    <mergeCell ref="Q137:Q138"/>
    <mergeCell ref="A115:A116"/>
    <mergeCell ref="B115:B116"/>
    <mergeCell ref="C115:C116"/>
    <mergeCell ref="D115:D116"/>
    <mergeCell ref="Q115:Q116"/>
    <mergeCell ref="A141:A142"/>
    <mergeCell ref="B141:B142"/>
    <mergeCell ref="C141:C142"/>
    <mergeCell ref="D141:D142"/>
    <mergeCell ref="Q141:Q142"/>
    <mergeCell ref="A119:A120"/>
    <mergeCell ref="B119:B120"/>
    <mergeCell ref="C119:C120"/>
    <mergeCell ref="D119:D120"/>
    <mergeCell ref="Q119:Q120"/>
    <mergeCell ref="A143:A144"/>
    <mergeCell ref="B143:B144"/>
    <mergeCell ref="C143:C144"/>
    <mergeCell ref="D143:D144"/>
    <mergeCell ref="Q143:Q144"/>
    <mergeCell ref="A123:A124"/>
    <mergeCell ref="B123:B124"/>
    <mergeCell ref="C123:C124"/>
    <mergeCell ref="D123:D124"/>
    <mergeCell ref="Q123:Q124"/>
    <mergeCell ref="A139:A140"/>
    <mergeCell ref="B139:B140"/>
    <mergeCell ref="C139:C140"/>
    <mergeCell ref="D139:D140"/>
    <mergeCell ref="Q139:Q140"/>
    <mergeCell ref="A127:A128"/>
    <mergeCell ref="B127:B128"/>
    <mergeCell ref="C127:C128"/>
    <mergeCell ref="D127:D128"/>
    <mergeCell ref="Q127:Q128"/>
    <mergeCell ref="A135:A136"/>
    <mergeCell ref="B135:B136"/>
    <mergeCell ref="C135:C136"/>
    <mergeCell ref="D135:D136"/>
    <mergeCell ref="Q135:Q136"/>
    <mergeCell ref="A131:A132"/>
    <mergeCell ref="B131:B132"/>
    <mergeCell ref="C131:C132"/>
    <mergeCell ref="D131:D132"/>
    <mergeCell ref="Q131:Q1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user</cp:lastModifiedBy>
  <cp:lastPrinted>2014-12-23T00:23:09Z</cp:lastPrinted>
  <dcterms:created xsi:type="dcterms:W3CDTF">2004-11-10T02:24:53Z</dcterms:created>
  <dcterms:modified xsi:type="dcterms:W3CDTF">2014-12-23T00:23:11Z</dcterms:modified>
  <cp:category/>
  <cp:version/>
  <cp:contentType/>
  <cp:contentStatus/>
</cp:coreProperties>
</file>